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autoCompressPictures="0" defaultThemeVersion="124226"/>
  <mc:AlternateContent xmlns:mc="http://schemas.openxmlformats.org/markup-compatibility/2006">
    <mc:Choice Requires="x15">
      <x15ac:absPath xmlns:x15ac="http://schemas.microsoft.com/office/spreadsheetml/2010/11/ac" url="C:\Users\rpolaschek1\Downloads\"/>
    </mc:Choice>
  </mc:AlternateContent>
  <xr:revisionPtr revIDLastSave="0" documentId="13_ncr:1_{132420F2-03DC-426E-BB16-D6F850412AA5}" xr6:coauthVersionLast="36" xr6:coauthVersionMax="36" xr10:uidLastSave="{00000000-0000-0000-0000-000000000000}"/>
  <bookViews>
    <workbookView xWindow="0" yWindow="0" windowWidth="20490" windowHeight="7545" tabRatio="828" activeTab="1" xr2:uid="{00000000-000D-0000-FFFF-FFFF00000000}"/>
  </bookViews>
  <sheets>
    <sheet name="Company overview" sheetId="21" r:id="rId1"/>
    <sheet name="Transparency and accountability" sheetId="11" r:id="rId2"/>
    <sheet name="Workers" sheetId="14" r:id="rId3"/>
    <sheet name="Smallholder farmers" sheetId="13" r:id="rId4"/>
    <sheet name="Women" sheetId="12" r:id="rId5"/>
    <sheet name="Notes, Definitions &amp; Criteria" sheetId="30" r:id="rId6"/>
  </sheets>
  <definedNames>
    <definedName name="_ednref1" localSheetId="2">Workers!#REF!</definedName>
    <definedName name="_xlnm.Print_Area" localSheetId="0">'Company overview'!$B$1:$M$23</definedName>
    <definedName name="_xlnm.Print_Area" localSheetId="5">'Notes, Definitions &amp; Criteria'!$A$1:$B$34</definedName>
    <definedName name="_xlnm.Print_Area" localSheetId="3">'Smallholder farmers'!$A$1:$AY$36</definedName>
    <definedName name="_xlnm.Print_Area" localSheetId="1">'Transparency and accountability'!$A$1:$AY$36</definedName>
    <definedName name="_xlnm.Print_Area" localSheetId="4">Women!$A$1:$AY$32</definedName>
    <definedName name="_xlnm.Print_Area" localSheetId="2">Workers!$A$1:$AY$36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1" i="12" l="1"/>
  <c r="K30" i="12"/>
  <c r="K29" i="12"/>
  <c r="K27" i="12"/>
  <c r="K26" i="12"/>
  <c r="K25" i="12"/>
  <c r="K23" i="12"/>
  <c r="K22" i="12"/>
  <c r="K21" i="12"/>
  <c r="K19" i="12"/>
  <c r="K18" i="12"/>
  <c r="K17" i="12"/>
  <c r="K15" i="12"/>
  <c r="K14" i="12"/>
  <c r="K13" i="12"/>
  <c r="K11" i="12"/>
  <c r="K10" i="12"/>
  <c r="K9" i="12"/>
  <c r="K7" i="12"/>
  <c r="K6" i="12"/>
  <c r="K5" i="12"/>
  <c r="AX31" i="12" l="1"/>
  <c r="AX30" i="12"/>
  <c r="AX29" i="12"/>
  <c r="AX27" i="12"/>
  <c r="AX26" i="12"/>
  <c r="AX25" i="12"/>
  <c r="AX23" i="12"/>
  <c r="AX22" i="12"/>
  <c r="AX21" i="12"/>
  <c r="AX19" i="12"/>
  <c r="AX18" i="12"/>
  <c r="AX17" i="12"/>
  <c r="AX15" i="12"/>
  <c r="AX14" i="12"/>
  <c r="AX13" i="12"/>
  <c r="AX11" i="12"/>
  <c r="AX10" i="12"/>
  <c r="AX9" i="12"/>
  <c r="AX7" i="12"/>
  <c r="AX6" i="12"/>
  <c r="AX5" i="12"/>
  <c r="AX35" i="13"/>
  <c r="AX34" i="13"/>
  <c r="AX33" i="13"/>
  <c r="AX31" i="13"/>
  <c r="AX30" i="13"/>
  <c r="AX29" i="13"/>
  <c r="AX27" i="13"/>
  <c r="AX26" i="13"/>
  <c r="AX25" i="13"/>
  <c r="AX23" i="13"/>
  <c r="AX22" i="13"/>
  <c r="AX21" i="13"/>
  <c r="AX19" i="13"/>
  <c r="AX18" i="13"/>
  <c r="AX17" i="13"/>
  <c r="AX15" i="13"/>
  <c r="AX14" i="13"/>
  <c r="AX13" i="13"/>
  <c r="AX11" i="13"/>
  <c r="AX10" i="13"/>
  <c r="AX9" i="13"/>
  <c r="AX7" i="13"/>
  <c r="AX6" i="13"/>
  <c r="AX5" i="13"/>
  <c r="AX35" i="14"/>
  <c r="AX34" i="14"/>
  <c r="AX33" i="14"/>
  <c r="AX31" i="14"/>
  <c r="AX30" i="14"/>
  <c r="AX29" i="14"/>
  <c r="AX27" i="14"/>
  <c r="AX26" i="14"/>
  <c r="AX25" i="14"/>
  <c r="AX23" i="14"/>
  <c r="AX22" i="14"/>
  <c r="AX21" i="14"/>
  <c r="AX19" i="14"/>
  <c r="AX18" i="14"/>
  <c r="AX17" i="14"/>
  <c r="AX15" i="14"/>
  <c r="AX14" i="14"/>
  <c r="AX13" i="14"/>
  <c r="AX11" i="14"/>
  <c r="AX10" i="14"/>
  <c r="AX9" i="14"/>
  <c r="AX7" i="14"/>
  <c r="AX6" i="14"/>
  <c r="AX5" i="14"/>
  <c r="AX35" i="11"/>
  <c r="AX34" i="11"/>
  <c r="AX33" i="11"/>
  <c r="AX31" i="11"/>
  <c r="AX30" i="11"/>
  <c r="AX29" i="11"/>
  <c r="AX27" i="11"/>
  <c r="AX26" i="11"/>
  <c r="AX25" i="11"/>
  <c r="AX23" i="11"/>
  <c r="AX22" i="11"/>
  <c r="AX21" i="11"/>
  <c r="AX19" i="11"/>
  <c r="AX18" i="11"/>
  <c r="AX17" i="11"/>
  <c r="AX15" i="11"/>
  <c r="AX14" i="11"/>
  <c r="AX13" i="11"/>
  <c r="AX11" i="11"/>
  <c r="AX10" i="11"/>
  <c r="AX9" i="11"/>
  <c r="AX7" i="11"/>
  <c r="AX6" i="11"/>
  <c r="AX5" i="11"/>
  <c r="AU31" i="12" l="1"/>
  <c r="AU30" i="12"/>
  <c r="AU29" i="12"/>
  <c r="AU27" i="12"/>
  <c r="AU26" i="12"/>
  <c r="AU25" i="12"/>
  <c r="AU23" i="12"/>
  <c r="AU22" i="12"/>
  <c r="AU21" i="12"/>
  <c r="AU19" i="12"/>
  <c r="AU18" i="12"/>
  <c r="AU17" i="12"/>
  <c r="AU15" i="12"/>
  <c r="AU14" i="12"/>
  <c r="AU13" i="12"/>
  <c r="AU11" i="12"/>
  <c r="AU10" i="12"/>
  <c r="AU9" i="12"/>
  <c r="AU7" i="12"/>
  <c r="AU6" i="12"/>
  <c r="AU5" i="12"/>
  <c r="AU35" i="13"/>
  <c r="AU34" i="13"/>
  <c r="AU33" i="13"/>
  <c r="AU31" i="13"/>
  <c r="AU30" i="13"/>
  <c r="AU29" i="13"/>
  <c r="AU27" i="13"/>
  <c r="AU26" i="13"/>
  <c r="AU25" i="13"/>
  <c r="AU23" i="13"/>
  <c r="AU22" i="13"/>
  <c r="AU21" i="13"/>
  <c r="AU19" i="13"/>
  <c r="AU18" i="13"/>
  <c r="AU17" i="13"/>
  <c r="AU15" i="13"/>
  <c r="AU14" i="13"/>
  <c r="AU13" i="13"/>
  <c r="AU11" i="13"/>
  <c r="AU10" i="13"/>
  <c r="AU9" i="13"/>
  <c r="AU7" i="13"/>
  <c r="AU6" i="13"/>
  <c r="AU5" i="13"/>
  <c r="AU35" i="14"/>
  <c r="AU34" i="14"/>
  <c r="AU33" i="14"/>
  <c r="AU31" i="14"/>
  <c r="AU30" i="14"/>
  <c r="AU29" i="14"/>
  <c r="AU27" i="14"/>
  <c r="AU26" i="14"/>
  <c r="AU25" i="14"/>
  <c r="AU23" i="14"/>
  <c r="AU22" i="14"/>
  <c r="AU21" i="14"/>
  <c r="AU19" i="14"/>
  <c r="AU18" i="14"/>
  <c r="AU17" i="14"/>
  <c r="AU15" i="14"/>
  <c r="AU14" i="14"/>
  <c r="AU13" i="14"/>
  <c r="AU11" i="14"/>
  <c r="AU10" i="14"/>
  <c r="AU9" i="14"/>
  <c r="AU7" i="14"/>
  <c r="AU6" i="14"/>
  <c r="AU5" i="14"/>
  <c r="AU35" i="11"/>
  <c r="AU34" i="11"/>
  <c r="AU33" i="11"/>
  <c r="AU31" i="11"/>
  <c r="AU30" i="11"/>
  <c r="AU29" i="11"/>
  <c r="AU27" i="11"/>
  <c r="AU26" i="11"/>
  <c r="AU25" i="11"/>
  <c r="AU23" i="11"/>
  <c r="AU22" i="11"/>
  <c r="AU21" i="11"/>
  <c r="AU19" i="11"/>
  <c r="AU18" i="11"/>
  <c r="AU17" i="11"/>
  <c r="AU15" i="11"/>
  <c r="AU14" i="11"/>
  <c r="AU13" i="11"/>
  <c r="AU11" i="11"/>
  <c r="AU10" i="11"/>
  <c r="AU9" i="11"/>
  <c r="AU7" i="11"/>
  <c r="AU6" i="11"/>
  <c r="AU5" i="11"/>
  <c r="AR31" i="12" l="1"/>
  <c r="AR30" i="12"/>
  <c r="AR29" i="12"/>
  <c r="AR27" i="12"/>
  <c r="AR26" i="12"/>
  <c r="AR25" i="12"/>
  <c r="AR23" i="12"/>
  <c r="AR22" i="12"/>
  <c r="AR21" i="12"/>
  <c r="AR19" i="12"/>
  <c r="AR18" i="12"/>
  <c r="AR17" i="12"/>
  <c r="AR15" i="12"/>
  <c r="AR14" i="12"/>
  <c r="AR13" i="12"/>
  <c r="AR11" i="12"/>
  <c r="AR10" i="12"/>
  <c r="AR9" i="12"/>
  <c r="AR7" i="12"/>
  <c r="AR6" i="12"/>
  <c r="AR5" i="12"/>
  <c r="AR35" i="13"/>
  <c r="AR34" i="13"/>
  <c r="AR33" i="13"/>
  <c r="AR31" i="13"/>
  <c r="AR30" i="13"/>
  <c r="AR29" i="13"/>
  <c r="AR27" i="13"/>
  <c r="AR26" i="13"/>
  <c r="AR25" i="13"/>
  <c r="AR23" i="13"/>
  <c r="AR22" i="13"/>
  <c r="AR21" i="13"/>
  <c r="AR19" i="13"/>
  <c r="AR18" i="13"/>
  <c r="AR17" i="13"/>
  <c r="AR15" i="13"/>
  <c r="AR14" i="13"/>
  <c r="AR13" i="13"/>
  <c r="AR11" i="13"/>
  <c r="AR10" i="13"/>
  <c r="AR9" i="13"/>
  <c r="AR7" i="13"/>
  <c r="AR6" i="13"/>
  <c r="AR5" i="13"/>
  <c r="AR35" i="14"/>
  <c r="AR34" i="14"/>
  <c r="AR33" i="14"/>
  <c r="AR31" i="14"/>
  <c r="AR30" i="14"/>
  <c r="AR29" i="14"/>
  <c r="AR27" i="14"/>
  <c r="AR26" i="14"/>
  <c r="AR25" i="14"/>
  <c r="AR23" i="14"/>
  <c r="AR22" i="14"/>
  <c r="AR21" i="14"/>
  <c r="AR19" i="14"/>
  <c r="AR18" i="14"/>
  <c r="AR17" i="14"/>
  <c r="AR15" i="14"/>
  <c r="AR14" i="14"/>
  <c r="AR13" i="14"/>
  <c r="AR11" i="14"/>
  <c r="AR10" i="14"/>
  <c r="AR9" i="14"/>
  <c r="AR7" i="14"/>
  <c r="AR6" i="14"/>
  <c r="AR5" i="14"/>
  <c r="AR35" i="11"/>
  <c r="AR34" i="11"/>
  <c r="AR33" i="11"/>
  <c r="AR31" i="11"/>
  <c r="AR30" i="11"/>
  <c r="AR29" i="11"/>
  <c r="AR27" i="11"/>
  <c r="AR26" i="11"/>
  <c r="AR25" i="11"/>
  <c r="AR23" i="11"/>
  <c r="AR22" i="11"/>
  <c r="AR21" i="11"/>
  <c r="AR19" i="11"/>
  <c r="AR18" i="11"/>
  <c r="AR17" i="11"/>
  <c r="AR15" i="11"/>
  <c r="AR14" i="11"/>
  <c r="AR13" i="11"/>
  <c r="AR11" i="11"/>
  <c r="AR10" i="11"/>
  <c r="AR9" i="11"/>
  <c r="AR7" i="11"/>
  <c r="AR6" i="11"/>
  <c r="AR5" i="11"/>
  <c r="AO31" i="12" l="1"/>
  <c r="AO30" i="12"/>
  <c r="AO29" i="12"/>
  <c r="AO27" i="12"/>
  <c r="AO26" i="12"/>
  <c r="AO25" i="12"/>
  <c r="AO23" i="12"/>
  <c r="AO22" i="12"/>
  <c r="AO21" i="12"/>
  <c r="AO19" i="12"/>
  <c r="AO18" i="12"/>
  <c r="AO17" i="12"/>
  <c r="AO15" i="12"/>
  <c r="AO14" i="12"/>
  <c r="AO13" i="12"/>
  <c r="AO11" i="12"/>
  <c r="AO10" i="12"/>
  <c r="AO9" i="12"/>
  <c r="AO7" i="12"/>
  <c r="AO6" i="12"/>
  <c r="AO5" i="12"/>
  <c r="AO35" i="13"/>
  <c r="AO34" i="13"/>
  <c r="AO33" i="13"/>
  <c r="AO31" i="13"/>
  <c r="AO30" i="13"/>
  <c r="AO29" i="13"/>
  <c r="AO27" i="13"/>
  <c r="AO26" i="13"/>
  <c r="AO25" i="13"/>
  <c r="AO23" i="13"/>
  <c r="AO22" i="13"/>
  <c r="AO21" i="13"/>
  <c r="AO19" i="13"/>
  <c r="AO18" i="13"/>
  <c r="AO17" i="13"/>
  <c r="AO15" i="13"/>
  <c r="AO14" i="13"/>
  <c r="AO13" i="13"/>
  <c r="AO11" i="13"/>
  <c r="AO10" i="13"/>
  <c r="AO9" i="13"/>
  <c r="AO7" i="13"/>
  <c r="AO6" i="13"/>
  <c r="AO5" i="13"/>
  <c r="AO35" i="14"/>
  <c r="AO34" i="14"/>
  <c r="AO33" i="14"/>
  <c r="AO31" i="14"/>
  <c r="AO30" i="14"/>
  <c r="AO29" i="14"/>
  <c r="AO27" i="14"/>
  <c r="AO26" i="14"/>
  <c r="AO25" i="14"/>
  <c r="AO23" i="14"/>
  <c r="AO22" i="14"/>
  <c r="AO21" i="14"/>
  <c r="AO19" i="14"/>
  <c r="AO18" i="14"/>
  <c r="AO17" i="14"/>
  <c r="AO15" i="14"/>
  <c r="AO14" i="14"/>
  <c r="AO13" i="14"/>
  <c r="AO11" i="14"/>
  <c r="AO10" i="14"/>
  <c r="AO9" i="14"/>
  <c r="AO7" i="14"/>
  <c r="AO6" i="14"/>
  <c r="AO5" i="14"/>
  <c r="AO35" i="11"/>
  <c r="AO34" i="11"/>
  <c r="AO33" i="11"/>
  <c r="AO31" i="11"/>
  <c r="AO30" i="11"/>
  <c r="AO29" i="11"/>
  <c r="AO27" i="11"/>
  <c r="AO26" i="11"/>
  <c r="AO25" i="11"/>
  <c r="AO23" i="11"/>
  <c r="AO22" i="11"/>
  <c r="AO21" i="11"/>
  <c r="AO19" i="11"/>
  <c r="AO18" i="11"/>
  <c r="AO17" i="11"/>
  <c r="AO15" i="11"/>
  <c r="AO14" i="11"/>
  <c r="AO13" i="11"/>
  <c r="AO11" i="11"/>
  <c r="AO10" i="11"/>
  <c r="AO9" i="11"/>
  <c r="AO7" i="11"/>
  <c r="AO6" i="11"/>
  <c r="AO5" i="11"/>
  <c r="AL31" i="12" l="1"/>
  <c r="AL30" i="12"/>
  <c r="AL29" i="12"/>
  <c r="AL27" i="12"/>
  <c r="AL26" i="12"/>
  <c r="AL25" i="12"/>
  <c r="AL23" i="12"/>
  <c r="AL22" i="12"/>
  <c r="AL21" i="12"/>
  <c r="AL19" i="12"/>
  <c r="AL18" i="12"/>
  <c r="AL17" i="12"/>
  <c r="AL15" i="12"/>
  <c r="AL14" i="12"/>
  <c r="AL13" i="12"/>
  <c r="AL11" i="12"/>
  <c r="AL10" i="12"/>
  <c r="AL9" i="12"/>
  <c r="AL7" i="12"/>
  <c r="AL6" i="12"/>
  <c r="AL5" i="12"/>
  <c r="AL35" i="13"/>
  <c r="AL34" i="13"/>
  <c r="AL33" i="13"/>
  <c r="AL31" i="13"/>
  <c r="AL30" i="13"/>
  <c r="AL29" i="13"/>
  <c r="AL27" i="13"/>
  <c r="AL26" i="13"/>
  <c r="AL25" i="13"/>
  <c r="AL23" i="13"/>
  <c r="AL22" i="13"/>
  <c r="AL21" i="13"/>
  <c r="AL19" i="13"/>
  <c r="AL18" i="13"/>
  <c r="AL17" i="13"/>
  <c r="AL15" i="13"/>
  <c r="AL14" i="13"/>
  <c r="AL13" i="13"/>
  <c r="AL11" i="13"/>
  <c r="AL10" i="13"/>
  <c r="AL9" i="13"/>
  <c r="AL7" i="13"/>
  <c r="AL6" i="13"/>
  <c r="AL5" i="13"/>
  <c r="AL35" i="14"/>
  <c r="AL34" i="14"/>
  <c r="AL33" i="14"/>
  <c r="AL31" i="14"/>
  <c r="AL30" i="14"/>
  <c r="AL29" i="14"/>
  <c r="AL27" i="14"/>
  <c r="AL26" i="14"/>
  <c r="AL25" i="14"/>
  <c r="AL23" i="14"/>
  <c r="AL22" i="14"/>
  <c r="AL21" i="14"/>
  <c r="AL19" i="14"/>
  <c r="AL18" i="14"/>
  <c r="AL17" i="14"/>
  <c r="AL15" i="14"/>
  <c r="AL14" i="14"/>
  <c r="AL13" i="14"/>
  <c r="AL11" i="14"/>
  <c r="AL10" i="14"/>
  <c r="AL9" i="14"/>
  <c r="AL7" i="14"/>
  <c r="AL6" i="14"/>
  <c r="AL5" i="14"/>
  <c r="AL35" i="11"/>
  <c r="AL34" i="11"/>
  <c r="AL33" i="11"/>
  <c r="AL31" i="11"/>
  <c r="AL30" i="11"/>
  <c r="AL29" i="11"/>
  <c r="AL27" i="11"/>
  <c r="AL26" i="11"/>
  <c r="AL25" i="11"/>
  <c r="AL23" i="11"/>
  <c r="AL22" i="11"/>
  <c r="AL21" i="11"/>
  <c r="AL19" i="11"/>
  <c r="AL18" i="11"/>
  <c r="AL17" i="11"/>
  <c r="AL15" i="11"/>
  <c r="AL14" i="11"/>
  <c r="AL13" i="11"/>
  <c r="AL11" i="11"/>
  <c r="AL10" i="11"/>
  <c r="AL9" i="11"/>
  <c r="AL7" i="11"/>
  <c r="AL6" i="11"/>
  <c r="AL5" i="11"/>
  <c r="AI31" i="12" l="1"/>
  <c r="AI30" i="12"/>
  <c r="AI29" i="12"/>
  <c r="AI27" i="12"/>
  <c r="AI26" i="12"/>
  <c r="AI25" i="12"/>
  <c r="AI23" i="12"/>
  <c r="AI22" i="12"/>
  <c r="AI21" i="12"/>
  <c r="AI19" i="12"/>
  <c r="AI18" i="12"/>
  <c r="AI17" i="12"/>
  <c r="AI15" i="12"/>
  <c r="AI14" i="12"/>
  <c r="AI13" i="12"/>
  <c r="AI11" i="12"/>
  <c r="AI10" i="12"/>
  <c r="AI9" i="12"/>
  <c r="AI7" i="12"/>
  <c r="AI6" i="12"/>
  <c r="AI5" i="12"/>
  <c r="AI35" i="13"/>
  <c r="AI34" i="13"/>
  <c r="AI33" i="13"/>
  <c r="AI31" i="13"/>
  <c r="AI30" i="13"/>
  <c r="AI29" i="13"/>
  <c r="AI27" i="13"/>
  <c r="AI26" i="13"/>
  <c r="AI25" i="13"/>
  <c r="AI23" i="13"/>
  <c r="AI22" i="13"/>
  <c r="AI21" i="13"/>
  <c r="AI19" i="13"/>
  <c r="AI18" i="13"/>
  <c r="AI17" i="13"/>
  <c r="AI15" i="13"/>
  <c r="AI14" i="13"/>
  <c r="AI13" i="13"/>
  <c r="AI11" i="13"/>
  <c r="AI10" i="13"/>
  <c r="AI9" i="13"/>
  <c r="AI7" i="13"/>
  <c r="AI6" i="13"/>
  <c r="AI5" i="13"/>
  <c r="AI35" i="14"/>
  <c r="AI34" i="14"/>
  <c r="AI33" i="14"/>
  <c r="AI31" i="14"/>
  <c r="AI30" i="14"/>
  <c r="AI29" i="14"/>
  <c r="AI27" i="14"/>
  <c r="AI26" i="14"/>
  <c r="AI25" i="14"/>
  <c r="AI23" i="14"/>
  <c r="AI22" i="14"/>
  <c r="AI21" i="14"/>
  <c r="AI19" i="14"/>
  <c r="AI18" i="14"/>
  <c r="AI17" i="14"/>
  <c r="AI15" i="14"/>
  <c r="AI14" i="14"/>
  <c r="AI13" i="14"/>
  <c r="AI11" i="14"/>
  <c r="AI10" i="14"/>
  <c r="AI9" i="14"/>
  <c r="AI7" i="14"/>
  <c r="AI6" i="14"/>
  <c r="AI5" i="14"/>
  <c r="AI35" i="11"/>
  <c r="AI34" i="11"/>
  <c r="AI33" i="11"/>
  <c r="AI31" i="11"/>
  <c r="AI30" i="11"/>
  <c r="AI29" i="11"/>
  <c r="AI27" i="11"/>
  <c r="AI26" i="11"/>
  <c r="AI25" i="11"/>
  <c r="AI23" i="11"/>
  <c r="AI22" i="11"/>
  <c r="AI21" i="11"/>
  <c r="AI19" i="11"/>
  <c r="AI18" i="11"/>
  <c r="AI17" i="11"/>
  <c r="AI15" i="11"/>
  <c r="AI14" i="11"/>
  <c r="AI13" i="11"/>
  <c r="AI11" i="11"/>
  <c r="AI10" i="11"/>
  <c r="AI9" i="11"/>
  <c r="AI7" i="11"/>
  <c r="AI6" i="11"/>
  <c r="AI5" i="11"/>
  <c r="AF31" i="12" l="1"/>
  <c r="AF30" i="12"/>
  <c r="AF29" i="12"/>
  <c r="AF27" i="12"/>
  <c r="AF26" i="12"/>
  <c r="AF25" i="12"/>
  <c r="AF23" i="12"/>
  <c r="AF22" i="12"/>
  <c r="AF21" i="12"/>
  <c r="AF19" i="12"/>
  <c r="AF18" i="12"/>
  <c r="AF17" i="12"/>
  <c r="AF15" i="12"/>
  <c r="AF14" i="12"/>
  <c r="AF13" i="12"/>
  <c r="AF11" i="12"/>
  <c r="AF10" i="12"/>
  <c r="AF9" i="12"/>
  <c r="AF7" i="12"/>
  <c r="AF6" i="12"/>
  <c r="AF5" i="12"/>
  <c r="AF35" i="13"/>
  <c r="AF34" i="13"/>
  <c r="AF33" i="13"/>
  <c r="AF31" i="13"/>
  <c r="AF30" i="13"/>
  <c r="AF29" i="13"/>
  <c r="AF27" i="13"/>
  <c r="AF26" i="13"/>
  <c r="AF25" i="13"/>
  <c r="AF23" i="13"/>
  <c r="AF22" i="13"/>
  <c r="AF21" i="13"/>
  <c r="AF19" i="13"/>
  <c r="AF18" i="13"/>
  <c r="AF17" i="13"/>
  <c r="AF15" i="13"/>
  <c r="AF14" i="13"/>
  <c r="AF13" i="13"/>
  <c r="AF11" i="13"/>
  <c r="AF10" i="13"/>
  <c r="AF9" i="13"/>
  <c r="AF7" i="13"/>
  <c r="AF6" i="13"/>
  <c r="AF5" i="13"/>
  <c r="AF35" i="14"/>
  <c r="AF34" i="14"/>
  <c r="AF33" i="14"/>
  <c r="AF31" i="14"/>
  <c r="AF30" i="14"/>
  <c r="AF29" i="14"/>
  <c r="AF27" i="14"/>
  <c r="AF26" i="14"/>
  <c r="AF25" i="14"/>
  <c r="AF23" i="14"/>
  <c r="AF22" i="14"/>
  <c r="AF21" i="14"/>
  <c r="AF19" i="14"/>
  <c r="AF18" i="14"/>
  <c r="AF17" i="14"/>
  <c r="AF15" i="14"/>
  <c r="AF14" i="14"/>
  <c r="AF13" i="14"/>
  <c r="AF11" i="14"/>
  <c r="AF10" i="14"/>
  <c r="AF9" i="14"/>
  <c r="AF7" i="14"/>
  <c r="AF6" i="14"/>
  <c r="AF5" i="14"/>
  <c r="AF35" i="11"/>
  <c r="AF34" i="11"/>
  <c r="AF33" i="11"/>
  <c r="AF31" i="11"/>
  <c r="AF30" i="11"/>
  <c r="AF29" i="11"/>
  <c r="AF27" i="11"/>
  <c r="AF26" i="11"/>
  <c r="AF25" i="11"/>
  <c r="AF23" i="11"/>
  <c r="AF22" i="11"/>
  <c r="AF21" i="11"/>
  <c r="AF19" i="11"/>
  <c r="AF18" i="11"/>
  <c r="AF17" i="11"/>
  <c r="AF15" i="11"/>
  <c r="AF14" i="11"/>
  <c r="AF13" i="11"/>
  <c r="AF11" i="11"/>
  <c r="AF10" i="11"/>
  <c r="AF9" i="11"/>
  <c r="AF7" i="11"/>
  <c r="AF6" i="11"/>
  <c r="AF5" i="11"/>
  <c r="AC31" i="12" l="1"/>
  <c r="AC30" i="12"/>
  <c r="AC29" i="12"/>
  <c r="AC27" i="12"/>
  <c r="AC26" i="12"/>
  <c r="AC25" i="12"/>
  <c r="AC23" i="12"/>
  <c r="AC22" i="12"/>
  <c r="AC21" i="12"/>
  <c r="AC19" i="12"/>
  <c r="AC18" i="12"/>
  <c r="AC17" i="12"/>
  <c r="AC15" i="12"/>
  <c r="AC14" i="12"/>
  <c r="AC13" i="12"/>
  <c r="AC11" i="12"/>
  <c r="AC10" i="12"/>
  <c r="AC9" i="12"/>
  <c r="AC7" i="12"/>
  <c r="AC6" i="12"/>
  <c r="AC5" i="12"/>
  <c r="AC35" i="13"/>
  <c r="AC34" i="13"/>
  <c r="AC33" i="13"/>
  <c r="AC31" i="13"/>
  <c r="AC30" i="13"/>
  <c r="AC29" i="13"/>
  <c r="AC27" i="13"/>
  <c r="AC26" i="13"/>
  <c r="AC25" i="13"/>
  <c r="AC23" i="13"/>
  <c r="AC22" i="13"/>
  <c r="AC21" i="13"/>
  <c r="AC19" i="13"/>
  <c r="AC18" i="13"/>
  <c r="AC17" i="13"/>
  <c r="AC15" i="13"/>
  <c r="AC14" i="13"/>
  <c r="AC13" i="13"/>
  <c r="AC11" i="13"/>
  <c r="AC10" i="13"/>
  <c r="AC9" i="13"/>
  <c r="AC7" i="13"/>
  <c r="AC6" i="13"/>
  <c r="AC5" i="13"/>
  <c r="AC35" i="14"/>
  <c r="AC34" i="14"/>
  <c r="AC33" i="14"/>
  <c r="AC31" i="14"/>
  <c r="AC30" i="14"/>
  <c r="AC29" i="14"/>
  <c r="AC27" i="14"/>
  <c r="AC26" i="14"/>
  <c r="AC25" i="14"/>
  <c r="AC23" i="14"/>
  <c r="AC22" i="14"/>
  <c r="AC21" i="14"/>
  <c r="AC19" i="14"/>
  <c r="AC18" i="14"/>
  <c r="AC17" i="14"/>
  <c r="AC15" i="14"/>
  <c r="AC14" i="14"/>
  <c r="AC13" i="14"/>
  <c r="AC11" i="14"/>
  <c r="AC10" i="14"/>
  <c r="AC9" i="14"/>
  <c r="AC7" i="14"/>
  <c r="AC6" i="14"/>
  <c r="AC5" i="14"/>
  <c r="AC35" i="11"/>
  <c r="AC34" i="11"/>
  <c r="AC33" i="11"/>
  <c r="AC31" i="11"/>
  <c r="AC30" i="11"/>
  <c r="AC29" i="11"/>
  <c r="AC27" i="11"/>
  <c r="AC26" i="11"/>
  <c r="AC25" i="11"/>
  <c r="AC23" i="11"/>
  <c r="AC22" i="11"/>
  <c r="AC21" i="11"/>
  <c r="AC19" i="11"/>
  <c r="AC18" i="11"/>
  <c r="AC17" i="11"/>
  <c r="AC15" i="11"/>
  <c r="AC14" i="11"/>
  <c r="AC13" i="11"/>
  <c r="AC11" i="11"/>
  <c r="AC10" i="11"/>
  <c r="AC9" i="11"/>
  <c r="AC7" i="11"/>
  <c r="AC6" i="11"/>
  <c r="AC5" i="11"/>
  <c r="Z31" i="12" l="1"/>
  <c r="Z30" i="12"/>
  <c r="Z29" i="12"/>
  <c r="Z27" i="12"/>
  <c r="Z26" i="12"/>
  <c r="Z25" i="12"/>
  <c r="Z23" i="12"/>
  <c r="Z22" i="12"/>
  <c r="Z21" i="12"/>
  <c r="Z19" i="12"/>
  <c r="Z18" i="12"/>
  <c r="Z17" i="12"/>
  <c r="Z15" i="12"/>
  <c r="Z14" i="12"/>
  <c r="Z13" i="12"/>
  <c r="Z11" i="12"/>
  <c r="Z10" i="12"/>
  <c r="Z9" i="12"/>
  <c r="Z7" i="12"/>
  <c r="Z6" i="12"/>
  <c r="Z5" i="12"/>
  <c r="Z35" i="13"/>
  <c r="Z34" i="13"/>
  <c r="Z33" i="13"/>
  <c r="Z31" i="13"/>
  <c r="Z30" i="13"/>
  <c r="Z29" i="13"/>
  <c r="Z27" i="13"/>
  <c r="Z26" i="13"/>
  <c r="Z25" i="13"/>
  <c r="Z23" i="13"/>
  <c r="Z22" i="13"/>
  <c r="Z21" i="13"/>
  <c r="Z19" i="13"/>
  <c r="Z18" i="13"/>
  <c r="Z17" i="13"/>
  <c r="Z15" i="13"/>
  <c r="Z14" i="13"/>
  <c r="Z13" i="13"/>
  <c r="Z11" i="13"/>
  <c r="Z10" i="13"/>
  <c r="Z9" i="13"/>
  <c r="Z7" i="13"/>
  <c r="Z6" i="13"/>
  <c r="Z5" i="13"/>
  <c r="Z35" i="14"/>
  <c r="Z34" i="14"/>
  <c r="Z33" i="14"/>
  <c r="Z31" i="14"/>
  <c r="Z30" i="14"/>
  <c r="Z29" i="14"/>
  <c r="Z27" i="14"/>
  <c r="Z26" i="14"/>
  <c r="Z25" i="14"/>
  <c r="Z23" i="14"/>
  <c r="Z22" i="14"/>
  <c r="Z21" i="14"/>
  <c r="Z19" i="14"/>
  <c r="Z18" i="14"/>
  <c r="Z17" i="14"/>
  <c r="Z15" i="14"/>
  <c r="Z14" i="14"/>
  <c r="Z13" i="14"/>
  <c r="Z11" i="14"/>
  <c r="Z10" i="14"/>
  <c r="Z9" i="14"/>
  <c r="Z7" i="14"/>
  <c r="Z6" i="14"/>
  <c r="Z5" i="14"/>
  <c r="Z35" i="11"/>
  <c r="Z34" i="11"/>
  <c r="Z33" i="11"/>
  <c r="Z31" i="11"/>
  <c r="Z30" i="11"/>
  <c r="Z29" i="11"/>
  <c r="Z27" i="11"/>
  <c r="Z26" i="11"/>
  <c r="Z25" i="11"/>
  <c r="Z23" i="11"/>
  <c r="Z22" i="11"/>
  <c r="Z21" i="11"/>
  <c r="Z19" i="11"/>
  <c r="Z18" i="11"/>
  <c r="Z17" i="11"/>
  <c r="Z15" i="11"/>
  <c r="Z14" i="11"/>
  <c r="Z13" i="11"/>
  <c r="Z11" i="11"/>
  <c r="Z10" i="11"/>
  <c r="Z9" i="11"/>
  <c r="Z7" i="11"/>
  <c r="Z6" i="11"/>
  <c r="Z5" i="11"/>
  <c r="T35" i="13" l="1"/>
  <c r="T34" i="13"/>
  <c r="T33" i="13"/>
  <c r="T31" i="13"/>
  <c r="T30" i="13"/>
  <c r="T29" i="13"/>
  <c r="T27" i="13"/>
  <c r="T26" i="13"/>
  <c r="T25" i="13"/>
  <c r="T23" i="13"/>
  <c r="T22" i="13"/>
  <c r="T21" i="13"/>
  <c r="T19" i="13"/>
  <c r="T18" i="13"/>
  <c r="T17" i="13"/>
  <c r="T15" i="13"/>
  <c r="T14" i="13"/>
  <c r="T13" i="13"/>
  <c r="T11" i="13"/>
  <c r="T10" i="13"/>
  <c r="T9" i="13"/>
  <c r="T7" i="13"/>
  <c r="T6" i="13"/>
  <c r="T5" i="13"/>
  <c r="T35" i="14"/>
  <c r="T34" i="14"/>
  <c r="T33" i="14"/>
  <c r="T31" i="14"/>
  <c r="T30" i="14"/>
  <c r="T29" i="14"/>
  <c r="T27" i="14"/>
  <c r="T26" i="14"/>
  <c r="T25" i="14"/>
  <c r="T23" i="14"/>
  <c r="T22" i="14"/>
  <c r="T21" i="14"/>
  <c r="T19" i="14"/>
  <c r="T18" i="14"/>
  <c r="T17" i="14"/>
  <c r="T15" i="14"/>
  <c r="T14" i="14"/>
  <c r="T13" i="14"/>
  <c r="T11" i="14"/>
  <c r="T10" i="14"/>
  <c r="T9" i="14"/>
  <c r="T7" i="14"/>
  <c r="T6" i="14"/>
  <c r="T5" i="14"/>
  <c r="T35" i="11"/>
  <c r="T34" i="11"/>
  <c r="T33" i="11"/>
  <c r="T31" i="11"/>
  <c r="T30" i="11"/>
  <c r="T29" i="11"/>
  <c r="T27" i="11"/>
  <c r="T26" i="11"/>
  <c r="T25" i="11"/>
  <c r="T23" i="11"/>
  <c r="T22" i="11"/>
  <c r="T21" i="11"/>
  <c r="T19" i="11"/>
  <c r="T18" i="11"/>
  <c r="T17" i="11"/>
  <c r="T15" i="11"/>
  <c r="T14" i="11"/>
  <c r="T13" i="11"/>
  <c r="T11" i="11"/>
  <c r="T10" i="11"/>
  <c r="T9" i="11"/>
  <c r="T7" i="11"/>
  <c r="T6" i="11"/>
  <c r="T5" i="11"/>
  <c r="Q31" i="12" l="1"/>
  <c r="Q30" i="12"/>
  <c r="Q29" i="12"/>
  <c r="Q27" i="12"/>
  <c r="Q26" i="12"/>
  <c r="Q25" i="12"/>
  <c r="Q23" i="12"/>
  <c r="Q22" i="12"/>
  <c r="Q21" i="12"/>
  <c r="Q19" i="12"/>
  <c r="Q18" i="12"/>
  <c r="Q17" i="12"/>
  <c r="Q15" i="12"/>
  <c r="Q14" i="12"/>
  <c r="Q13" i="12"/>
  <c r="Q11" i="12"/>
  <c r="Q10" i="12"/>
  <c r="Q9" i="12"/>
  <c r="Q7" i="12"/>
  <c r="Q6" i="12"/>
  <c r="Q5" i="12"/>
  <c r="Q35" i="13"/>
  <c r="Q34" i="13"/>
  <c r="Q33" i="13"/>
  <c r="Q31" i="13"/>
  <c r="Q30" i="13"/>
  <c r="Q29" i="13"/>
  <c r="Q27" i="13"/>
  <c r="Q26" i="13"/>
  <c r="Q25" i="13"/>
  <c r="Q23" i="13"/>
  <c r="Q22" i="13"/>
  <c r="Q21" i="13"/>
  <c r="Q19" i="13"/>
  <c r="Q18" i="13"/>
  <c r="Q17" i="13"/>
  <c r="Q15" i="13"/>
  <c r="Q14" i="13"/>
  <c r="Q13" i="13"/>
  <c r="Q11" i="13"/>
  <c r="Q10" i="13"/>
  <c r="Q9" i="13"/>
  <c r="Q7" i="13"/>
  <c r="Q6" i="13"/>
  <c r="Q5" i="13"/>
  <c r="Q35" i="14"/>
  <c r="Q34" i="14"/>
  <c r="Q33" i="14"/>
  <c r="Q31" i="14"/>
  <c r="Q30" i="14"/>
  <c r="Q29" i="14"/>
  <c r="Q27" i="14"/>
  <c r="Q26" i="14"/>
  <c r="Q25" i="14"/>
  <c r="Q23" i="14"/>
  <c r="Q22" i="14"/>
  <c r="Q21" i="14"/>
  <c r="Q19" i="14"/>
  <c r="Q18" i="14"/>
  <c r="Q17" i="14"/>
  <c r="Q15" i="14"/>
  <c r="Q14" i="14"/>
  <c r="Q13" i="14"/>
  <c r="Q11" i="14"/>
  <c r="Q10" i="14"/>
  <c r="Q9" i="14"/>
  <c r="Q7" i="14"/>
  <c r="Q6" i="14"/>
  <c r="Q5" i="14"/>
  <c r="Q35" i="11"/>
  <c r="Q34" i="11"/>
  <c r="Q33" i="11"/>
  <c r="Q31" i="11"/>
  <c r="Q30" i="11"/>
  <c r="Q29" i="11"/>
  <c r="Q27" i="11"/>
  <c r="Q26" i="11"/>
  <c r="Q25" i="11"/>
  <c r="Q23" i="11"/>
  <c r="Q22" i="11"/>
  <c r="Q21" i="11"/>
  <c r="Q19" i="11"/>
  <c r="Q18" i="11"/>
  <c r="Q17" i="11"/>
  <c r="Q15" i="11"/>
  <c r="Q14" i="11"/>
  <c r="Q13" i="11"/>
  <c r="Q11" i="11"/>
  <c r="Q10" i="11"/>
  <c r="Q9" i="11"/>
  <c r="Q7" i="11"/>
  <c r="Q6" i="11"/>
  <c r="Q5" i="11"/>
  <c r="K35" i="13" l="1"/>
  <c r="K34" i="13"/>
  <c r="K33" i="13"/>
  <c r="K31" i="13"/>
  <c r="K30" i="13"/>
  <c r="K29" i="13"/>
  <c r="K27" i="13"/>
  <c r="K26" i="13"/>
  <c r="K25" i="13"/>
  <c r="K23" i="13"/>
  <c r="K22" i="13"/>
  <c r="K21" i="13"/>
  <c r="K19" i="13"/>
  <c r="K18" i="13"/>
  <c r="K17" i="13"/>
  <c r="K15" i="13"/>
  <c r="K14" i="13"/>
  <c r="K13" i="13"/>
  <c r="K11" i="13"/>
  <c r="K10" i="13"/>
  <c r="K9" i="13"/>
  <c r="K7" i="13"/>
  <c r="K6" i="13"/>
  <c r="K5" i="13"/>
  <c r="K35" i="14"/>
  <c r="K34" i="14"/>
  <c r="K33" i="14"/>
  <c r="K31" i="14"/>
  <c r="K30" i="14"/>
  <c r="K29" i="14"/>
  <c r="K27" i="14"/>
  <c r="K26" i="14"/>
  <c r="K25" i="14"/>
  <c r="K23" i="14"/>
  <c r="K22" i="14"/>
  <c r="K21" i="14"/>
  <c r="K19" i="14"/>
  <c r="K18" i="14"/>
  <c r="K17" i="14"/>
  <c r="K15" i="14"/>
  <c r="K14" i="14"/>
  <c r="K13" i="14"/>
  <c r="K11" i="14"/>
  <c r="K10" i="14"/>
  <c r="K9" i="14"/>
  <c r="K7" i="14"/>
  <c r="K6" i="14"/>
  <c r="K5" i="14"/>
  <c r="K35" i="11"/>
  <c r="K34" i="11"/>
  <c r="K33" i="11"/>
  <c r="K31" i="11"/>
  <c r="K30" i="11"/>
  <c r="K29" i="11"/>
  <c r="K27" i="11"/>
  <c r="K26" i="11"/>
  <c r="K25" i="11"/>
  <c r="K23" i="11"/>
  <c r="K22" i="11"/>
  <c r="K21" i="11"/>
  <c r="K19" i="11"/>
  <c r="K18" i="11"/>
  <c r="K17" i="11"/>
  <c r="K15" i="11"/>
  <c r="K14" i="11"/>
  <c r="K13" i="11"/>
  <c r="K11" i="11"/>
  <c r="K10" i="11"/>
  <c r="K9" i="11"/>
  <c r="K7" i="11"/>
  <c r="K6" i="11"/>
  <c r="K5" i="11"/>
  <c r="H31" i="12" l="1"/>
  <c r="H30" i="12"/>
  <c r="H29" i="12"/>
  <c r="H27" i="12"/>
  <c r="H26" i="12"/>
  <c r="H25" i="12"/>
  <c r="H23" i="12"/>
  <c r="H22" i="12"/>
  <c r="H21" i="12"/>
  <c r="H19" i="12"/>
  <c r="H18" i="12"/>
  <c r="H17" i="12"/>
  <c r="H15" i="12"/>
  <c r="H14" i="12"/>
  <c r="H13" i="12"/>
  <c r="H11" i="12"/>
  <c r="H10" i="12"/>
  <c r="H9" i="12"/>
  <c r="H7" i="12"/>
  <c r="H6" i="12"/>
  <c r="H5" i="12"/>
  <c r="H35" i="13"/>
  <c r="H34" i="13"/>
  <c r="H33" i="13"/>
  <c r="H31" i="13"/>
  <c r="H30" i="13"/>
  <c r="H29" i="13"/>
  <c r="H27" i="13"/>
  <c r="H26" i="13"/>
  <c r="H25" i="13"/>
  <c r="H23" i="13"/>
  <c r="H22" i="13"/>
  <c r="H21" i="13"/>
  <c r="H19" i="13"/>
  <c r="H18" i="13"/>
  <c r="H17" i="13"/>
  <c r="H15" i="13"/>
  <c r="H14" i="13"/>
  <c r="H13" i="13"/>
  <c r="H11" i="13"/>
  <c r="H10" i="13"/>
  <c r="H9" i="13"/>
  <c r="H7" i="13"/>
  <c r="H6" i="13"/>
  <c r="H5" i="13"/>
  <c r="H35" i="14"/>
  <c r="H34" i="14"/>
  <c r="H33" i="14"/>
  <c r="H31" i="14"/>
  <c r="H30" i="14"/>
  <c r="H29" i="14"/>
  <c r="H27" i="14"/>
  <c r="H26" i="14"/>
  <c r="H25" i="14"/>
  <c r="H23" i="14"/>
  <c r="H22" i="14"/>
  <c r="H21" i="14"/>
  <c r="H19" i="14"/>
  <c r="H18" i="14"/>
  <c r="H17" i="14"/>
  <c r="H15" i="14"/>
  <c r="H14" i="14"/>
  <c r="H13" i="14"/>
  <c r="H11" i="14"/>
  <c r="H10" i="14"/>
  <c r="H9" i="14"/>
  <c r="H7" i="14"/>
  <c r="H6" i="14"/>
  <c r="H5" i="14"/>
  <c r="H35" i="11"/>
  <c r="H34" i="11"/>
  <c r="H33" i="11"/>
  <c r="H31" i="11"/>
  <c r="H30" i="11"/>
  <c r="H29" i="11"/>
  <c r="H27" i="11"/>
  <c r="H26" i="11"/>
  <c r="H25" i="11"/>
  <c r="H23" i="11"/>
  <c r="H22" i="11"/>
  <c r="H21" i="11"/>
  <c r="H19" i="11"/>
  <c r="H18" i="11"/>
  <c r="H17" i="11"/>
  <c r="H15" i="11"/>
  <c r="H14" i="11"/>
  <c r="H13" i="11"/>
  <c r="H11" i="11"/>
  <c r="H10" i="11"/>
  <c r="H9" i="11"/>
  <c r="H7" i="11"/>
  <c r="H6" i="11"/>
  <c r="H5" i="11"/>
  <c r="E31" i="12" l="1"/>
  <c r="E30" i="12"/>
  <c r="E29" i="12"/>
  <c r="E27" i="12"/>
  <c r="E26" i="12"/>
  <c r="E25" i="12"/>
  <c r="E23" i="12"/>
  <c r="E22" i="12"/>
  <c r="E21" i="12"/>
  <c r="E19" i="12"/>
  <c r="E18" i="12"/>
  <c r="E17" i="12"/>
  <c r="E15" i="12"/>
  <c r="E14" i="12"/>
  <c r="E13" i="12"/>
  <c r="E11" i="12"/>
  <c r="E10" i="12"/>
  <c r="E9" i="12"/>
  <c r="E7" i="12"/>
  <c r="E6" i="12"/>
  <c r="E5" i="12"/>
  <c r="E35" i="13"/>
  <c r="E34" i="13"/>
  <c r="E33" i="13"/>
  <c r="E31" i="13"/>
  <c r="E30" i="13"/>
  <c r="E29" i="13"/>
  <c r="E27" i="13"/>
  <c r="E26" i="13"/>
  <c r="E25" i="13"/>
  <c r="E23" i="13"/>
  <c r="E22" i="13"/>
  <c r="E21" i="13"/>
  <c r="E19" i="13"/>
  <c r="E18" i="13"/>
  <c r="E17" i="13"/>
  <c r="E15" i="13"/>
  <c r="E14" i="13"/>
  <c r="E13" i="13"/>
  <c r="E11" i="13"/>
  <c r="E10" i="13"/>
  <c r="E9" i="13"/>
  <c r="E7" i="13"/>
  <c r="E6" i="13"/>
  <c r="E5" i="13"/>
  <c r="E35" i="14"/>
  <c r="E34" i="14"/>
  <c r="E33" i="14"/>
  <c r="E31" i="14"/>
  <c r="E30" i="14"/>
  <c r="E29" i="14"/>
  <c r="E27" i="14"/>
  <c r="E26" i="14"/>
  <c r="E25" i="14"/>
  <c r="E23" i="14"/>
  <c r="E22" i="14"/>
  <c r="E21" i="14"/>
  <c r="E19" i="14"/>
  <c r="E18" i="14"/>
  <c r="E17" i="14"/>
  <c r="E15" i="14"/>
  <c r="E14" i="14"/>
  <c r="E13" i="14"/>
  <c r="E11" i="14"/>
  <c r="E10" i="14"/>
  <c r="E9" i="14"/>
  <c r="E7" i="14"/>
  <c r="E6" i="14"/>
  <c r="E5" i="14"/>
  <c r="E35" i="11"/>
  <c r="E34" i="11"/>
  <c r="E33" i="11"/>
  <c r="E31" i="11"/>
  <c r="E30" i="11"/>
  <c r="E29" i="11"/>
  <c r="E27" i="11"/>
  <c r="E26" i="11"/>
  <c r="E25" i="11"/>
  <c r="E23" i="11"/>
  <c r="E22" i="11"/>
  <c r="E21" i="11"/>
  <c r="E19" i="11"/>
  <c r="E18" i="11"/>
  <c r="E17" i="11"/>
  <c r="E15" i="11"/>
  <c r="E14" i="11"/>
  <c r="E13" i="11"/>
  <c r="E11" i="11"/>
  <c r="E10" i="11"/>
  <c r="E9" i="11"/>
  <c r="E7" i="11"/>
  <c r="E6" i="11"/>
  <c r="E5" i="11"/>
  <c r="N31" i="12" l="1"/>
  <c r="N30" i="12"/>
  <c r="N29" i="12"/>
  <c r="N27" i="12"/>
  <c r="N26" i="12"/>
  <c r="N25" i="12"/>
  <c r="N23" i="12"/>
  <c r="N22" i="12"/>
  <c r="N21" i="12"/>
  <c r="N19" i="12"/>
  <c r="N18" i="12"/>
  <c r="N17" i="12"/>
  <c r="N15" i="12"/>
  <c r="N14" i="12"/>
  <c r="N13" i="12"/>
  <c r="N11" i="12"/>
  <c r="N10" i="12"/>
  <c r="N9" i="12"/>
  <c r="N7" i="12"/>
  <c r="N6" i="12"/>
  <c r="N5" i="12"/>
  <c r="N35" i="13"/>
  <c r="N34" i="13"/>
  <c r="N33" i="13"/>
  <c r="N31" i="13"/>
  <c r="N30" i="13"/>
  <c r="N29" i="13"/>
  <c r="N27" i="13"/>
  <c r="N26" i="13"/>
  <c r="N25" i="13"/>
  <c r="N23" i="13"/>
  <c r="N22" i="13"/>
  <c r="N21" i="13"/>
  <c r="N19" i="13"/>
  <c r="N18" i="13"/>
  <c r="N17" i="13"/>
  <c r="N15" i="13"/>
  <c r="N14" i="13"/>
  <c r="N13" i="13"/>
  <c r="N11" i="13"/>
  <c r="N10" i="13"/>
  <c r="N9" i="13"/>
  <c r="N7" i="13"/>
  <c r="N6" i="13"/>
  <c r="N5" i="13"/>
  <c r="N35" i="14"/>
  <c r="N34" i="14"/>
  <c r="N33" i="14"/>
  <c r="N31" i="14"/>
  <c r="N30" i="14"/>
  <c r="N29" i="14"/>
  <c r="N27" i="14"/>
  <c r="N26" i="14"/>
  <c r="N25" i="14"/>
  <c r="N23" i="14"/>
  <c r="N22" i="14"/>
  <c r="N21" i="14"/>
  <c r="N19" i="14"/>
  <c r="N18" i="14"/>
  <c r="N17" i="14"/>
  <c r="N15" i="14"/>
  <c r="N14" i="14"/>
  <c r="N13" i="14"/>
  <c r="N11" i="14"/>
  <c r="N10" i="14"/>
  <c r="N9" i="14"/>
  <c r="N7" i="14"/>
  <c r="N6" i="14"/>
  <c r="N5" i="14"/>
  <c r="N35" i="11"/>
  <c r="N34" i="11"/>
  <c r="N33" i="11"/>
  <c r="N31" i="11"/>
  <c r="N30" i="11"/>
  <c r="N29" i="11"/>
  <c r="N27" i="11"/>
  <c r="N26" i="11"/>
  <c r="N25" i="11"/>
  <c r="N23" i="11"/>
  <c r="N22" i="11"/>
  <c r="N21" i="11"/>
  <c r="N19" i="11"/>
  <c r="N18" i="11"/>
  <c r="N17" i="11"/>
  <c r="N15" i="11"/>
  <c r="N14" i="11"/>
  <c r="N13" i="11"/>
  <c r="N11" i="11"/>
  <c r="N10" i="11"/>
  <c r="N9" i="11"/>
  <c r="N7" i="11"/>
  <c r="N6" i="11"/>
  <c r="N5" i="11"/>
  <c r="AC36" i="13" l="1"/>
  <c r="AO36" i="13"/>
  <c r="E36" i="13"/>
  <c r="Q36" i="13"/>
  <c r="AF36" i="13"/>
  <c r="AR36" i="13"/>
  <c r="H36" i="13"/>
  <c r="W36" i="13"/>
  <c r="AI36" i="13"/>
  <c r="AU36" i="13"/>
  <c r="K36" i="13"/>
  <c r="N36" i="13"/>
  <c r="T36" i="13"/>
  <c r="Z36" i="13"/>
  <c r="AL36" i="13"/>
  <c r="AX36" i="13"/>
  <c r="I16" i="21" l="1"/>
  <c r="J16" i="21" s="1"/>
  <c r="AC36" i="14"/>
  <c r="G16" i="21" s="1"/>
  <c r="H16" i="21" s="1"/>
  <c r="AC36" i="11"/>
  <c r="E16" i="21" s="1"/>
  <c r="F16" i="21" s="1"/>
  <c r="AL36" i="14"/>
  <c r="G19" i="21" s="1"/>
  <c r="H19" i="21" s="1"/>
  <c r="AL36" i="11"/>
  <c r="E19" i="21" s="1"/>
  <c r="N32" i="12"/>
  <c r="K11" i="21" s="1"/>
  <c r="L11" i="21" s="1"/>
  <c r="I11" i="21"/>
  <c r="J11" i="21" s="1"/>
  <c r="N36" i="14"/>
  <c r="G11" i="21" s="1"/>
  <c r="H11" i="21" s="1"/>
  <c r="N36" i="11"/>
  <c r="E11" i="21" s="1"/>
  <c r="K36" i="14"/>
  <c r="G10" i="21" s="1"/>
  <c r="H10" i="21" s="1"/>
  <c r="AF36" i="11"/>
  <c r="E17" i="21" s="1"/>
  <c r="AR32" i="12"/>
  <c r="K21" i="21" s="1"/>
  <c r="L21" i="21" s="1"/>
  <c r="I21" i="21"/>
  <c r="J21" i="21" s="1"/>
  <c r="AR36" i="14"/>
  <c r="G21" i="21" s="1"/>
  <c r="H21" i="21" s="1"/>
  <c r="AO32" i="12"/>
  <c r="K20" i="21" s="1"/>
  <c r="L20" i="21" s="1"/>
  <c r="AO36" i="14"/>
  <c r="G20" i="21" s="1"/>
  <c r="H20" i="21" s="1"/>
  <c r="AO36" i="11"/>
  <c r="E20" i="21" s="1"/>
  <c r="AU32" i="12"/>
  <c r="K22" i="21" s="1"/>
  <c r="L22" i="21" s="1"/>
  <c r="I22" i="21"/>
  <c r="J22" i="21" s="1"/>
  <c r="AU36" i="14"/>
  <c r="G22" i="21" s="1"/>
  <c r="H22" i="21" s="1"/>
  <c r="AU36" i="11"/>
  <c r="E22" i="21" s="1"/>
  <c r="F22" i="21" s="1"/>
  <c r="I23" i="21"/>
  <c r="J23" i="21" s="1"/>
  <c r="I15" i="21"/>
  <c r="J15" i="21" s="1"/>
  <c r="Z36" i="14"/>
  <c r="G15" i="21" s="1"/>
  <c r="H15" i="21" s="1"/>
  <c r="I12" i="21"/>
  <c r="J12" i="21" s="1"/>
  <c r="Q36" i="14"/>
  <c r="G12" i="21" s="1"/>
  <c r="H12" i="21" s="1"/>
  <c r="Q36" i="11"/>
  <c r="E12" i="21" s="1"/>
  <c r="I9" i="21"/>
  <c r="J9" i="21" s="1"/>
  <c r="H36" i="11"/>
  <c r="E9" i="21" s="1"/>
  <c r="AI32" i="12"/>
  <c r="K18" i="21" s="1"/>
  <c r="L18" i="21" s="1"/>
  <c r="I18" i="21"/>
  <c r="J18" i="21" s="1"/>
  <c r="AI36" i="14"/>
  <c r="G18" i="21" s="1"/>
  <c r="H18" i="21" s="1"/>
  <c r="AI36" i="11"/>
  <c r="E18" i="21" s="1"/>
  <c r="W32" i="12"/>
  <c r="K14" i="21" s="1"/>
  <c r="L14" i="21" s="1"/>
  <c r="I14" i="21"/>
  <c r="J14" i="21" s="1"/>
  <c r="W36" i="11"/>
  <c r="E14" i="21" s="1"/>
  <c r="E32" i="12"/>
  <c r="K8" i="21" s="1"/>
  <c r="L8" i="21" s="1"/>
  <c r="I8" i="21"/>
  <c r="J8" i="21" s="1"/>
  <c r="E36" i="14"/>
  <c r="G8" i="21" s="1"/>
  <c r="H8" i="21" s="1"/>
  <c r="AL32" i="12"/>
  <c r="K19" i="21" s="1"/>
  <c r="L19" i="21" s="1"/>
  <c r="T36" i="11"/>
  <c r="E13" i="21" s="1"/>
  <c r="F13" i="21" s="1"/>
  <c r="Z32" i="12"/>
  <c r="K15" i="21" s="1"/>
  <c r="L15" i="21" s="1"/>
  <c r="I19" i="21"/>
  <c r="J19" i="21" s="1"/>
  <c r="T36" i="14"/>
  <c r="G13" i="21" s="1"/>
  <c r="H13" i="21" s="1"/>
  <c r="I13" i="21"/>
  <c r="J13" i="21" s="1"/>
  <c r="T32" i="12"/>
  <c r="K13" i="21" s="1"/>
  <c r="L13" i="21" s="1"/>
  <c r="E36" i="11"/>
  <c r="E8" i="21" s="1"/>
  <c r="H36" i="14"/>
  <c r="G9" i="21" s="1"/>
  <c r="H9" i="21" s="1"/>
  <c r="H32" i="12"/>
  <c r="K9" i="21" s="1"/>
  <c r="L9" i="21" s="1"/>
  <c r="I10" i="21"/>
  <c r="J10" i="21" s="1"/>
  <c r="K32" i="12"/>
  <c r="K10" i="21"/>
  <c r="L10" i="21" s="1"/>
  <c r="Q32" i="12"/>
  <c r="K12" i="21" s="1"/>
  <c r="L12" i="21" s="1"/>
  <c r="W36" i="14"/>
  <c r="G14" i="21" s="1"/>
  <c r="H14" i="21" s="1"/>
  <c r="Z36" i="11"/>
  <c r="E15" i="21" s="1"/>
  <c r="F15" i="21" s="1"/>
  <c r="AC32" i="12"/>
  <c r="K16" i="21" s="1"/>
  <c r="L16" i="21" s="1"/>
  <c r="I17" i="21"/>
  <c r="J17" i="21" s="1"/>
  <c r="AF32" i="12"/>
  <c r="K17" i="21" s="1"/>
  <c r="L17" i="21" s="1"/>
  <c r="AX36" i="14"/>
  <c r="G23" i="21" s="1"/>
  <c r="H23" i="21" s="1"/>
  <c r="AX32" i="12"/>
  <c r="K23" i="21" s="1"/>
  <c r="L23" i="21" s="1"/>
  <c r="AX36" i="11"/>
  <c r="E23" i="21" s="1"/>
  <c r="F23" i="21" s="1"/>
  <c r="M8" i="21" l="1"/>
  <c r="C8" i="21" s="1"/>
  <c r="M16" i="21"/>
  <c r="C16" i="21" s="1"/>
  <c r="M22" i="21"/>
  <c r="C22" i="21" s="1"/>
  <c r="F12" i="21"/>
  <c r="M12" i="21"/>
  <c r="C12" i="21" s="1"/>
  <c r="F20" i="21"/>
  <c r="F17" i="21"/>
  <c r="M18" i="21"/>
  <c r="C18" i="21" s="1"/>
  <c r="F18" i="21"/>
  <c r="M14" i="21"/>
  <c r="C14" i="21" s="1"/>
  <c r="F14" i="21"/>
  <c r="F9" i="21"/>
  <c r="M9" i="21"/>
  <c r="C9" i="21" s="1"/>
  <c r="M11" i="21"/>
  <c r="C11" i="21" s="1"/>
  <c r="M19" i="21"/>
  <c r="C19" i="21" s="1"/>
  <c r="F19" i="21"/>
  <c r="K36" i="11"/>
  <c r="E10" i="21" s="1"/>
  <c r="AR36" i="11"/>
  <c r="E21" i="21" s="1"/>
  <c r="AF36" i="14"/>
  <c r="G17" i="21" s="1"/>
  <c r="H17" i="21" s="1"/>
  <c r="M15" i="21"/>
  <c r="C15" i="21" s="1"/>
  <c r="M23" i="21"/>
  <c r="C23" i="21" s="1"/>
  <c r="I20" i="21"/>
  <c r="J20" i="21" s="1"/>
  <c r="F11" i="21"/>
  <c r="F8" i="21"/>
  <c r="M13" i="21"/>
  <c r="C13" i="21" s="1"/>
  <c r="M17" i="21" l="1"/>
  <c r="C17" i="21" s="1"/>
  <c r="F10" i="21"/>
  <c r="M10" i="21"/>
  <c r="C10" i="21" s="1"/>
  <c r="M20" i="21"/>
  <c r="C20" i="21" s="1"/>
  <c r="M21" i="21"/>
  <c r="C21" i="21" s="1"/>
  <c r="F21" i="21"/>
</calcChain>
</file>

<file path=xl/sharedStrings.xml><?xml version="1.0" encoding="utf-8"?>
<sst xmlns="http://schemas.openxmlformats.org/spreadsheetml/2006/main" count="2499" uniqueCount="679">
  <si>
    <t>OVERALL SCORE (%)</t>
  </si>
  <si>
    <t>Transparency &amp; accountability</t>
  </si>
  <si>
    <t>Workers</t>
  </si>
  <si>
    <t>Small-scale farmers</t>
  </si>
  <si>
    <t>Women</t>
  </si>
  <si>
    <t>Total points</t>
  </si>
  <si>
    <t>Total points out of 93, expressed as %</t>
  </si>
  <si>
    <t>Points out of 24</t>
  </si>
  <si>
    <t>%</t>
  </si>
  <si>
    <t>Points out of 21</t>
  </si>
  <si>
    <t>Out of 93</t>
  </si>
  <si>
    <t>Ahold</t>
  </si>
  <si>
    <t>Albertsons</t>
  </si>
  <si>
    <t>Aldi North</t>
  </si>
  <si>
    <t>Aldi South</t>
  </si>
  <si>
    <t>Costco</t>
  </si>
  <si>
    <t>Edeka</t>
  </si>
  <si>
    <t>Jumbo</t>
  </si>
  <si>
    <t>Kroger</t>
  </si>
  <si>
    <t>Lidl</t>
  </si>
  <si>
    <t>Morrisons</t>
  </si>
  <si>
    <t>Plus</t>
  </si>
  <si>
    <t>Rewe</t>
  </si>
  <si>
    <t>Sainsbury's</t>
  </si>
  <si>
    <t>Tesco</t>
  </si>
  <si>
    <t>Walmart</t>
  </si>
  <si>
    <t>Whole Foods</t>
  </si>
  <si>
    <t>Transparency and accountability</t>
  </si>
  <si>
    <t>Aldi Nord</t>
  </si>
  <si>
    <t>Aldi Süd</t>
  </si>
  <si>
    <t>Code</t>
  </si>
  <si>
    <t>Indicators</t>
  </si>
  <si>
    <t>Guidance</t>
  </si>
  <si>
    <t>Answer</t>
  </si>
  <si>
    <t>Score</t>
  </si>
  <si>
    <t>References</t>
  </si>
  <si>
    <t>T1</t>
  </si>
  <si>
    <t>Policy and governance: Does the company have foundations in place for effectively managing human rights across its operations and supply chains?</t>
  </si>
  <si>
    <t>T1.1</t>
  </si>
  <si>
    <t>The company has made an explicit commitment to upholding the UN Guiding Principles on Business and Human Rights and to regular reporting against them.</t>
  </si>
  <si>
    <t>T1.2</t>
  </si>
  <si>
    <t>The company identifies who within the senior executive team has operational responsibility for ensuring human rights are respected.</t>
  </si>
  <si>
    <t xml:space="preserve">Responsibility must cover own operations and supply chain. </t>
  </si>
  <si>
    <t>T1.3</t>
  </si>
  <si>
    <t>T2</t>
  </si>
  <si>
    <t>Human Rights Due Diligence: Does the company implement a robust due diligence framework and seek to go beyond an auditing based approach?</t>
  </si>
  <si>
    <t>T2.1</t>
  </si>
  <si>
    <t>The company recognises the limitations of social audits in its food supply chains and has made a commitment to take action to move away from an exclusive reliance on social audits.</t>
  </si>
  <si>
    <t>T2.2</t>
  </si>
  <si>
    <t xml:space="preserve">The company demonstrates that it is taking action to complement social audits for all critical suppliers in its highest risk food categories (across at least 3 food categories).
</t>
  </si>
  <si>
    <t>Taking action to complement social audits can be done by at least one of the following actions: a) pooling pre-competitive data and human rights risk assessments to understand salient human rights risks at country and sector levels; b) mapping where risk, value and power lie; and c) monitoring supply chain workers’ and farmers’ wellbeing in a range of other ways.</t>
  </si>
  <si>
    <t>T2.3</t>
  </si>
  <si>
    <t>The company implements a human rights due diligence process that applies to all its food supply chains and is aligned with OECD guidance and / or the UNGPs.</t>
  </si>
  <si>
    <t>Relevant OCED Guidance includes the OECD–FAO Guidance on Responsible Agricultural Supply Chains and the OECD Due Diligence Guidance for Responsible Business Conduct. Please see Notes, Definitions &amp; Criteria tab for further guidance on due diligence.</t>
  </si>
  <si>
    <t>T3</t>
  </si>
  <si>
    <t>Human Rights Due Diligence: Is the company actively managing actual and potential adverse impacts on people in its food supply chains, being transparent about challenges?</t>
  </si>
  <si>
    <t>T3.1</t>
  </si>
  <si>
    <t xml:space="preserve">The company has undertaken a broad scoping exercise to identify and assess actual and potential adverse impacts on people across all of its food supply chains. To score the company must also disclose areas identified to have high adverse impacts.
</t>
  </si>
  <si>
    <t>Reporting ad hoc examples of adverse impacts in specific supply chains will not be sufficient to score. Relevant guidance can be found in the OECD Due Diligence Guidance for Responsible Business Conduct and the OECD-FAO Guidance for Responsible Agricultural Supply Chains.</t>
  </si>
  <si>
    <t>T3.2</t>
  </si>
  <si>
    <t>T3.3</t>
  </si>
  <si>
    <t>T4</t>
  </si>
  <si>
    <t>Grievance mechanisms: Does the company ensure that people affected by its supply chain activities have access to grievance mechanisms and remedy?</t>
  </si>
  <si>
    <t>T4.1</t>
  </si>
  <si>
    <t>T4.2</t>
  </si>
  <si>
    <t>T4.3</t>
  </si>
  <si>
    <t xml:space="preserve">To score, plans must extend beyond pilot projects. To comply with the UNGPs grievance mechanisms should be "legitimate, accessible, predictable, equitable, transparent, rights-compatible, a source of learning, and based on engagement and dialogue." See UNGP http://www.ohchr.org/Documents/Publications/GuidingPrinciplesBusinessHR_EN.pdf pgs.33-34. </t>
  </si>
  <si>
    <t>T5</t>
  </si>
  <si>
    <t>Supply chain traceability: Does the company trace and disclose information about its suppliers and update this information regularly?</t>
  </si>
  <si>
    <t>T5.1</t>
  </si>
  <si>
    <t>T5.2</t>
  </si>
  <si>
    <t>The company has made a time-bound commitment to disclosing the names and addresses of suppliers along all tiers of its high risk food categories, beginning with at least 3 high risk food categories. For meat and seafood supply chains, this should extend to the feed-level.</t>
  </si>
  <si>
    <t>T5.3</t>
  </si>
  <si>
    <t>The company discloses the names and addresses of suppliers along all tiers of its highest risk food categories (beginning with at least 3 food categories). For meat and seafood supply chains, this should extend to the feed-level.</t>
  </si>
  <si>
    <t>T6</t>
  </si>
  <si>
    <t>Supplier support: Does the company support suppliers in respecting human rights and providing benefits for workers and small-scale farmers?</t>
  </si>
  <si>
    <t>T6.1</t>
  </si>
  <si>
    <t>T6.2</t>
  </si>
  <si>
    <t>T6.3</t>
  </si>
  <si>
    <t>T7</t>
  </si>
  <si>
    <t>Ethical marketing standards: Has the company taken action to ensure its approach to marketing takes into account human rights in its supply chain?</t>
  </si>
  <si>
    <t>T7.1</t>
  </si>
  <si>
    <t>T7.2</t>
  </si>
  <si>
    <t>The company has made a time-bound commitment to improve the information provided to consumers about its food products to 1) align with the OECD Guidelines for Multinational Enterprises on consumer interests and 2) provide meaningful information on provenance (including at least the country of origin of key ingredients).</t>
  </si>
  <si>
    <t>In particular, see point 5 on p.51 of the OECD Guidance for Multinational Enterprises - http://www.oecd.org/daf/inv/mne/48004323.pdf
"Support efforts to promote consumer education in areas that relate to their business activities, with the aim of, inter alia, improving the ability
of consumers to: i) make informed decisions involving complex goods, services and markets, ii) better understand the economic, environmental and social impact of their decisions and iii) support sustainable consumption."</t>
  </si>
  <si>
    <t>T7.3</t>
  </si>
  <si>
    <t>This could include the sale of certified products which meet the minimum criteria in the Notes, Definitions &amp; Criteria tab. To score, promotions must be a significant effort above and beyond normal promotions, and must be led by the company, so Fairtrade fortnight, for example, wouldn’t count. For choice editing, it must cover the whole food category, not just certain supply chains (i.e. it must cover all strawberries, not just strawberries from one country). </t>
  </si>
  <si>
    <t>T8</t>
  </si>
  <si>
    <t>Pay ratio and gender pay gap: Does the company disclose its pay ratio and gender pay gap and that of critical suppliers?</t>
  </si>
  <si>
    <t>T8.1</t>
  </si>
  <si>
    <t>The company systematically and publicly reports the ratio between the median and CEO total pay.</t>
  </si>
  <si>
    <t xml:space="preserve">Reporting in line with the US SEC Pay Ratio Disclosure, GRI Standard 102-38 or UK CEO Pay Ratio Reporting Requirements would be sufficient to score. </t>
  </si>
  <si>
    <t>T8.2</t>
  </si>
  <si>
    <t>The company systematically discloses gender data and its employee gender pay gap.</t>
  </si>
  <si>
    <t xml:space="preserve">Reporting in compliance with either the UK's gender pay gap reporting requirements or gender data as part of GRI 405-1, as well as GRI 405-2 would be sufficient to score. See https://www.gov.uk/guidance/gender-pay-gap-reporting-overview and https://www.globalreporting.org/standards/gri-standards-download-center/gri-405-diversity-and-equal-opportunity-2016/ </t>
  </si>
  <si>
    <t>T8.3</t>
  </si>
  <si>
    <t>The company requires critical suppliers in at least 3 of its highest risk food supply chains to disclose pay ratios, gender data and gender pay gaps.</t>
  </si>
  <si>
    <t xml:space="preserve">References </t>
  </si>
  <si>
    <t>W1</t>
  </si>
  <si>
    <t>Policy: Does the company have robust policies for managing labour rights?</t>
  </si>
  <si>
    <t>W1.1</t>
  </si>
  <si>
    <t xml:space="preserve">The company must communicate all of these points to score. </t>
  </si>
  <si>
    <t>W1.2</t>
  </si>
  <si>
    <t>W1.3</t>
  </si>
  <si>
    <t xml:space="preserve">The company's labour rights policies relating to its supply chains include a commitment to the proactive prevention of forced labour, including at the recruitment stage. </t>
  </si>
  <si>
    <t>Examples of relevant activities include mapping the supply chain, assessing risks of forced or child labour, mitigating such risks by undertaking action, providing remedy in the case that forced or child labour is found, including by compensation to the victims and their families, and reporting actions. 
This could be indicated through the company being committed to the Dhaka Principles (http://www.dhaka-principles.org/) or the Consumer Goods Forum: Forced Labour Priority Industry Principles (https://www.theconsumergoodsforum.com/initiatives/social-sustainability/key-projects/priority-industry-principles/)
For UK companies, a Modern Slavery statement would only qualify if it includes reference to proactive prevention. 
Evidence of engagement with unions in transnational collective bargaining in order to identify, mitigate and remedy risks and demonstrate the company's engagement would also merit a score.
Membership of and Leadership Group for Responsible Recruitment (www.Employerpays.org) would qualify. </t>
  </si>
  <si>
    <t>W2</t>
  </si>
  <si>
    <t>Policy implementation: Does the company demonstrate how it implements its Supplier Code across its food supply chains?</t>
  </si>
  <si>
    <t>W2.1</t>
  </si>
  <si>
    <t>Please see the Notes, Definitions &amp; Criteria tab for the definition of 'critical suppliers'.</t>
  </si>
  <si>
    <t>W2.2</t>
  </si>
  <si>
    <t>W2.3</t>
  </si>
  <si>
    <t>The company has taken steps to ensure that its supply chain standards are implemented beyond first tier suppliers.</t>
  </si>
  <si>
    <t>W3</t>
  </si>
  <si>
    <t>Supplier engagement: Does the company systematically engage suppliers to support continuous improvement in relation to labour standards?</t>
  </si>
  <si>
    <t>W3.1</t>
  </si>
  <si>
    <t>The company states that it recognises that improving labour standards in the supply chain is a responsibility that should be shared with its suppliers, and commits to acting accordingly.</t>
  </si>
  <si>
    <t>W3.2</t>
  </si>
  <si>
    <t>The company offers positive incentives to suppliers that demonstrate continuous improvement in labour standards.</t>
  </si>
  <si>
    <t>W3.3</t>
  </si>
  <si>
    <t xml:space="preserve">The company has committed not to 'cut and run' from suppliers when labour exploitations are exposed and instead demonstrates that it is engaging in a process that allows suppliers reasonable time to address concerns before exiting where suppliers do not do this, providing examples of where this has taken place.
</t>
  </si>
  <si>
    <t>The company should also encourage its suppliers to follow the same principle with their suppliers.</t>
  </si>
  <si>
    <t>W4</t>
  </si>
  <si>
    <t>Human Rights Impact Assessments (HRIAs): Has the company assessed the impacts of its supply chain activities on workers?</t>
  </si>
  <si>
    <t>W4.1</t>
  </si>
  <si>
    <t xml:space="preserve">Each HRIA could focus on a single high human rights risk supply chain (one raw material and one country). The HRIAs should differentiate between impacts on women and men, and between migrant and local workers, and be carried out with the active involvement of affected people. HRIAs should include, as per UNGP guidance, "all internationally recognized human rights as a reference point". See Implementing the United Nations “Protect, Respect and Remedy” p20 Frameworkhttp://www.ohchr.org/Documents/Publications/GuidingPrinciplesBusinessHR_EN.pdf
</t>
  </si>
  <si>
    <t>W4.2</t>
  </si>
  <si>
    <t xml:space="preserve">The company has published at least 1 human rights impact assessment in the last three years, which assesses the impact of a high risk food supply chain operations on workers, and has published an action plan for addressing the root causes of negative impacts in the impact assessment. This includes meaningful engagement with stakeholders, including trade unions whenever existing, civil society organisations and communities. </t>
  </si>
  <si>
    <t>The HRIA could focus on a single high human rights risk supply chain (one raw material and one country). The HRIA should differentiate between impacts on women and men, and between migrant and local workers, and be carried out with the active involvement of affected people.</t>
  </si>
  <si>
    <t>W4.3</t>
  </si>
  <si>
    <t xml:space="preserve">The company has published at least 3 human rights impact assessments in the last three years, which assess the impact of high risk food supply chain operations on workers, and has published associated action plans for addressing the root causes of negative impacts identified in the impact assessments. This includes meaningful engagement with stakeholders, including trade unions whenever existing, civil society organisations and communities. </t>
  </si>
  <si>
    <t>Each HRIA could focus on a single high human rights risk supply chain (one raw material and one country). The HRIAs should differentiate between impacts on women and men, and between migrant and local workers, and be carried out with the active involvement of affected people.</t>
  </si>
  <si>
    <t>W5</t>
  </si>
  <si>
    <t>Freedom of association: Does the company engage trade unions to enable freedom of association and collective bargaining?</t>
  </si>
  <si>
    <t>W5.1</t>
  </si>
  <si>
    <t xml:space="preserve">The company demonstrates the actions it is taking to remove barriers to worker representation across its food supply chains. </t>
  </si>
  <si>
    <t>W5.2</t>
  </si>
  <si>
    <t xml:space="preserve">The company has published and states that it is implementing action plans and time-bound milestones that set out how it will remove barriers to freedom of association for at least 3 high risk food supply chains. </t>
  </si>
  <si>
    <t>This should include working with suppliers and trade unions to ensure that workers, including women workers and migrant workers, are aware of opportunities to join trade unions.</t>
  </si>
  <si>
    <t>W5.3</t>
  </si>
  <si>
    <t xml:space="preserve">The company has published and states that it is implementing action plans and time-bound milestones that set out how it will remove barriers to freedom of association across all of its high risk food supply chains. </t>
  </si>
  <si>
    <t>W6</t>
  </si>
  <si>
    <t>Living wages and value distribution: Is the company taking action to close the gap between current low wages and a living wage?</t>
  </si>
  <si>
    <t>W6.1</t>
  </si>
  <si>
    <t>Please see Notes, Definitions &amp; Criteria  tab for what Oxfam considers to be a "credible living wage benchmark"</t>
  </si>
  <si>
    <t>W6.2</t>
  </si>
  <si>
    <t>The company provides examples of actions it is taking across 3 high risk food categories that ensure there is sufficient value at production level to pay a living wage to workers and provide secure contracts. At least one of the examples must relate to a company-led initiative (therefore going beyond sourcing certified products).</t>
  </si>
  <si>
    <t>W6.3</t>
  </si>
  <si>
    <t>The company has made a time-bound commitment to factoring living wage benchmarks as a non-negotiable cost into price negotiations and contract terms for at least 3 high risk food categories</t>
  </si>
  <si>
    <t>W7</t>
  </si>
  <si>
    <t>Sourcing practices: Does the company seek to ensure that its sourcing practices do not undermine labour standards in its food supply chains?</t>
  </si>
  <si>
    <t>W7.1</t>
  </si>
  <si>
    <t>W7.2</t>
  </si>
  <si>
    <t>W7.3</t>
  </si>
  <si>
    <t>The company has taken steps to demonstrate to stakeholders that it is not using Unfair Trading Practices.</t>
  </si>
  <si>
    <t>For example, by joining or developing a forum in which supplier contract terms are shared with a trusted civil society organisation to verify Unfair Trading Practices have not been used (whilst protecting information that is commercially sensitive).</t>
  </si>
  <si>
    <t>W8</t>
  </si>
  <si>
    <t xml:space="preserve">Pre-competitive collaboration and advocacy: Does the company engage stakeholders with the aim of improving conditions for workers at the sector-level? </t>
  </si>
  <si>
    <t>W8.1</t>
  </si>
  <si>
    <t xml:space="preserve">The company has taken a public stance about, and advocated for, the need for strong labour rights protections, providing at least one example of relevant advocacy in the last 3 years. 
</t>
  </si>
  <si>
    <t>W8.2</t>
  </si>
  <si>
    <t xml:space="preserve">The company actively participates in multi-stakeholder initiatives which address workers’ rights covering at least 3 high risk food supply chains. </t>
  </si>
  <si>
    <t>W8.3</t>
  </si>
  <si>
    <t>F1</t>
  </si>
  <si>
    <t>Support for small-scale farmers: Does the company provide support to small-scale farmers in its food supply chain?</t>
  </si>
  <si>
    <t>F1.1</t>
  </si>
  <si>
    <t xml:space="preserve">The company has made an explicit commitment to support small-scale farmers in its food supply chains to increase their resilience and prosperity.
</t>
  </si>
  <si>
    <t>F1.2</t>
  </si>
  <si>
    <t xml:space="preserve">The company provides guidance for suppliers to support small-scale farmers in becoming more resilient. </t>
  </si>
  <si>
    <t>F1.3</t>
  </si>
  <si>
    <t xml:space="preserve">The company identifies examples across its highest risk food categories (at least 3 food categories) where it directly supports small-scale farmers in its supply chains to become resilient and prosperous. </t>
  </si>
  <si>
    <t>F2</t>
  </si>
  <si>
    <t>Sourcing practices and fair deals: Does the company seek to ensure that small-scale farmers in its food supply chains receive fair deals?</t>
  </si>
  <si>
    <t>F2.1</t>
  </si>
  <si>
    <t>The company has made an explicit commitment to ensuring fair, transparent, stable and long term sourcing from small-scale food producers.</t>
  </si>
  <si>
    <t>F2.2</t>
  </si>
  <si>
    <t xml:space="preserve">The company provides examples across at least 3 high risk food categories of sourcing practices that go beyond regular sourcing relationships in transferring value to small-scale farmers. </t>
  </si>
  <si>
    <t>F2.3</t>
  </si>
  <si>
    <t>The company is providing specific examples across 3 high risk food categories in which sourcing practices support and encourage suppliers to provide fair, transparent, stable and long-term deals to small-scale farmers through appropriate pricing that takes into account all the costs and risks associated with food production.</t>
  </si>
  <si>
    <t>F3</t>
  </si>
  <si>
    <t>Human Rights Impact Assessments (HRIAs): Has the company assessed the impacts of its food supply chain activities on small-scale farmers?</t>
  </si>
  <si>
    <t>F3.1</t>
  </si>
  <si>
    <t>F3.2</t>
  </si>
  <si>
    <t xml:space="preserve">The company has published at least 1 human rights impact assessment in the last 3 years, which assesses the impact of a high risk food supply chain operations on small-scale farmers, and has published an action plan for addressing the root causes of negative impacts in the impact assessment. This includes meaningful engagement with stakeholders, including producer groups, civil society organisations and communities. </t>
  </si>
  <si>
    <t>F3.3</t>
  </si>
  <si>
    <t xml:space="preserve">The company has published at least 3 human rights impact assessments in the last 3 years, which assess the impact of high risk food supply chain operations on small-scale farmers, and has published associated action plans for addressing the root causes of negative impacts identified in the impact assessments. This includes meaningful engagement with stakeholders, including producer groups, civil society organisations and communities. </t>
  </si>
  <si>
    <t>F4</t>
  </si>
  <si>
    <t>Negotiating power: Do the company's sourcing practices strengthen the negotiating power of small-scale farmers?</t>
  </si>
  <si>
    <t>F4.1</t>
  </si>
  <si>
    <t>The company has made commitments to support small-scale farmers to organise collectively.</t>
  </si>
  <si>
    <t>F4.2</t>
  </si>
  <si>
    <t xml:space="preserve">The company provides examples across at least 3 high risk food categories where it supports small-scale farmers to organise collectively as a meaningful way to bring about increases in incomes and fairer deals.  </t>
  </si>
  <si>
    <t>F4.3</t>
  </si>
  <si>
    <t xml:space="preserve">The company has published evidence relating to all of its high risk food supply chains that it supports producers to organise collectively as a meaningful way to bring about increases in incomes and fairer deals. </t>
  </si>
  <si>
    <t>F5</t>
  </si>
  <si>
    <t>Living incomes: Is the company taking action to improve incomes for small-scale farmers in its food supply chains?</t>
  </si>
  <si>
    <t>F5.1</t>
  </si>
  <si>
    <t xml:space="preserve">The company has committed to publishing a living income assessment relating to male and female small-scale farmers in at least one high risk food supply chain. </t>
  </si>
  <si>
    <t>F5.2</t>
  </si>
  <si>
    <t xml:space="preserve">The company has committed to develop action plans and time-bound milestones to improve the ability of small-scale farmers across at least one high risk food supply chain to earn a living income. To score, the company must report progress at least annually, recognising challenges and lessons learnt. </t>
  </si>
  <si>
    <t>F5.3</t>
  </si>
  <si>
    <t>The company has published and demonstrates that it is implementing action plans and time-bound milestones that improve the ability of small-scale farmers across all its highest risk food supply chains to earn a living income, and reports progress at least annually.</t>
  </si>
  <si>
    <t>F6</t>
  </si>
  <si>
    <t>Value distribution: Is the company taking action to increase the proportion of the share of value received by small-scale farmers?</t>
  </si>
  <si>
    <t>F6.1</t>
  </si>
  <si>
    <t>The company publicly recognises the importance to small-scale farmers of a fair system of value distribution.</t>
  </si>
  <si>
    <t>F6.2</t>
  </si>
  <si>
    <t>The company measures and discloses the share of value going to small-scale farmers for 3 high risk food categories.</t>
  </si>
  <si>
    <t>F6.3</t>
  </si>
  <si>
    <t>The company has published and demonstrates that it is implementing action plans with time-bound milestones for increasing the share of value received by small-scale farmers across all its highest risk food supply chains, and reports progress at least annually, recognising challenges and lessons learnt.</t>
  </si>
  <si>
    <t>For example, by channelling a portion of the margin currently retained by the company and/or by preventing value from being captured by actors in the chain who do not add value, at least until living income benchmarks are reached.</t>
  </si>
  <si>
    <t>F7</t>
  </si>
  <si>
    <t xml:space="preserve">Pre-competitive collaboration: Does the company engage stakeholders with the aim of improving conditions for small-scale farmers? </t>
  </si>
  <si>
    <t>F7.1</t>
  </si>
  <si>
    <t>The company meaningfully engages farmer groups and civil society organisations across at least 3 of its highest risk food supply chains as part of its strategy to support small-scale farmers.</t>
  </si>
  <si>
    <t>F7.2</t>
  </si>
  <si>
    <t xml:space="preserve">The company actively participates in multi-stakeholder initiatives which address issues concerning small-scale farmers covering at least 3 high risk food supply chains.
</t>
  </si>
  <si>
    <t>F7.3</t>
  </si>
  <si>
    <t>F8</t>
  </si>
  <si>
    <t>Advocacy: Does the company engage in advocacy that influences public authorities to support small-scale farmers?</t>
  </si>
  <si>
    <t>F8.1</t>
  </si>
  <si>
    <t>The company publicly recognises the important role played by governments in ensuring that small-scale farmers are resilient and prosperous, earn a living income and receive a fair share of the value accumulated in food supply chains.</t>
  </si>
  <si>
    <t>F8.2</t>
  </si>
  <si>
    <t>F8.3</t>
  </si>
  <si>
    <t xml:space="preserve">Indicators
</t>
  </si>
  <si>
    <t>G1</t>
  </si>
  <si>
    <t>Best practice standards: Does the company implement the UN Women's Empowerment Principles?</t>
  </si>
  <si>
    <t>G1.1</t>
  </si>
  <si>
    <t>The company has signed the UN Women's Empowerment Principles.</t>
  </si>
  <si>
    <t>The company therefore commits to:
1. Establish high-level corporate leadership for gender equality.
2. Treat all women and men fairly at work – respect and support human rights and non-discrimination.
3. Ensure the health, safety and well-being of all women and men workers.
4. Promote education, training and professional development for women.
5. Implement enterprise development, supply chain and marketing practices that empower women.
6. Promote equality through community initiatives and advocacy.
7. Measure and publicly report on progress to achieve gender equality.</t>
  </si>
  <si>
    <t>G1.2</t>
  </si>
  <si>
    <t>The company demonstrates that it encourages its suppliers to sign the UN Women's Empowerment Principles.</t>
  </si>
  <si>
    <t>G1.3</t>
  </si>
  <si>
    <t>The company has published policies for its own operations and its supply chain that include:
• the prevention of gender discrimination in hiring, training and promotion
• the prevention of sexual harassment and abuse during the recruitment process, in the workplace and when travelling to and from work
• women’s safe and effective access to grievance mechanisms and remedy
• recognition of hidden or unpaid productive roles and women’s greater unpaid care work</t>
  </si>
  <si>
    <t>G2</t>
  </si>
  <si>
    <t>Transparency: Does the company track and disclose information on women in its food supply chains?</t>
  </si>
  <si>
    <t>G2.1</t>
  </si>
  <si>
    <t>G2.2</t>
  </si>
  <si>
    <t>G2.3</t>
  </si>
  <si>
    <t>G3</t>
  </si>
  <si>
    <t>Impact assessments: Does the company assess the impacts of its food supply chain activities on women?</t>
  </si>
  <si>
    <t>G3.1</t>
  </si>
  <si>
    <t>G3.2</t>
  </si>
  <si>
    <t>The company has published at least one human rights impact assessment in the last 3 years, which assesses the impact of a high risk food supply chain operations on women, and has published an action plan for addressing the root causes of negative impacts in the impact assessment. This includes meaningful engagement with stakeholders, including civil society organisations that represent women and/or women's rights organisations.</t>
  </si>
  <si>
    <t>G3.3</t>
  </si>
  <si>
    <t>The company has published at least 3 human rights impact assessments in the last 3 years, which assess the impact of high risk food supply chain operations on women, and has published associated action plans for addressing the root causes of negative impacts identified in the impact assessments. This includes a commitment to demonstrate that there has been meaningful engagement with stakeholders, including civil society organisations that represent women and/or women's rights organisations.</t>
  </si>
  <si>
    <t>G4</t>
  </si>
  <si>
    <t>Targets and action plans: Is the company taking action to improve the position of women in its food supply chains?</t>
  </si>
  <si>
    <t>G4.1</t>
  </si>
  <si>
    <t>The company recognises and discloses specific challenges that disproportionately impact women in agricultural supply chains, and seeks to understand the "root causes" of negative impacts experienced by women.</t>
  </si>
  <si>
    <t>G4.2</t>
  </si>
  <si>
    <t xml:space="preserve">The company has set time-bound targets for improving the position of women across all of its highest risk food supply chains. The company must set at least 3 targets for at least 3 high risk food supply chains to score. 
</t>
  </si>
  <si>
    <t>G4.3</t>
  </si>
  <si>
    <t>This could include targets to increase the proportion of women: 1) in higher paid and management positions, 2) who belong to trade unions or small-scale producer cooperatives and, 3) who have been offered permanent contracts, 4) who earn a living income or living wage, 5) who have been recruited or progressed into technical and management roles. Ideally, companies would also be planning to scale up successes in this area. 
Please see Notes, Definitions &amp; Criteria tab for definition of "systematically"</t>
  </si>
  <si>
    <t>G5</t>
  </si>
  <si>
    <t>Supplier partnerships: Has the company developed strong supply chain partnerships that enable women's rights to be respected?</t>
  </si>
  <si>
    <t>G5.1</t>
  </si>
  <si>
    <t>The company commits to increasing the proportion of its sourcing from women agricultural producers or processors wherever commercially viable and to regularly report progress.</t>
  </si>
  <si>
    <t>G5.2</t>
  </si>
  <si>
    <t>The company provides at least 3 examples of support it provides to suppliers to address the root causes of gender inequality faced by women workers and small-scale farmers.</t>
  </si>
  <si>
    <t>G5.3</t>
  </si>
  <si>
    <t xml:space="preserve">The company offers incentives to suppliers that demonstrate continuous improvement in gender equality, and that have challenged the root causes of gender inequality, covering all highest risk food categories. </t>
  </si>
  <si>
    <t>Root causes include unequal gender norms, violence against women and unpaid care responsibilities. Examples of incentives include: offering more business, better contract terms or financial incentives.</t>
  </si>
  <si>
    <t>G6</t>
  </si>
  <si>
    <t xml:space="preserve">Pre-competitive collaboration: Does the company engage stakeholders with the aim of improving conditions for women in food supply chains? </t>
  </si>
  <si>
    <t>G6.1</t>
  </si>
  <si>
    <t>The company provides at least 1 example where it has engaged women's civil society organisations and / or women's rights organisations to understand and identify solutions to addressing gender inequalities in its food supply chains, and to understand and identify solutions to the "root causes" of these inequalities.</t>
  </si>
  <si>
    <t>Root causes include unequal gender norms, violence against women and unpaid care responsibilities.</t>
  </si>
  <si>
    <t>G6.2</t>
  </si>
  <si>
    <t>The company uses pre-competitive collaboration as part of multi-stakeholder initiatives to understand and address the position of women across at least 3 high risk food supply chains.</t>
  </si>
  <si>
    <t>G6.3</t>
  </si>
  <si>
    <t>G7</t>
  </si>
  <si>
    <t>Advocacy: Does the company engage in advocacy around women's rights?</t>
  </si>
  <si>
    <t>G7.1</t>
  </si>
  <si>
    <t>The company has individually engaged or participated in collective advocacy to address the "root causes" of gender inequality in its food supply chains within the last 3 years.</t>
  </si>
  <si>
    <t>G7.2</t>
  </si>
  <si>
    <t>G7.3</t>
  </si>
  <si>
    <t>Oxfam's Supermarkets Scorecard Methodology Notes</t>
  </si>
  <si>
    <r>
      <rPr>
        <b/>
        <sz val="11"/>
        <rFont val="Calibri"/>
        <family val="2"/>
        <scheme val="minor"/>
      </rPr>
      <t>Structure of the assessment tool:</t>
    </r>
    <r>
      <rPr>
        <sz val="11"/>
        <rFont val="Calibri"/>
        <family val="2"/>
        <scheme val="minor"/>
      </rPr>
      <t xml:space="preserve">
Under each of the four themes there are up to eight indicators. Each indicator has three sub-indicators which, in most cases, represent increasing levels of challenge. So, for example, sub-indicator T1.1 should be easier to achieve than T1.3 (though Oxfam considers all the indicators to be achievable).</t>
    </r>
  </si>
  <si>
    <r>
      <rPr>
        <b/>
        <sz val="11"/>
        <rFont val="Calibri"/>
        <family val="2"/>
        <scheme val="minor"/>
      </rPr>
      <t>Approach to assessing parent and subsidiary companies:</t>
    </r>
    <r>
      <rPr>
        <sz val="11"/>
        <rFont val="Calibri"/>
        <family val="2"/>
        <scheme val="minor"/>
      </rPr>
      <t xml:space="preserve">
The assessment applies to the food retailing operations of the company as a whole; where parent companies and subsidiaries are covered by the assessment, only policies that apply to the whole company (parent and food retailing subsidiaries) will merit a full point. On certain indicators, where a policy applies only to a subsidiary company, a partial score has been given. </t>
    </r>
  </si>
  <si>
    <r>
      <rPr>
        <b/>
        <sz val="11"/>
        <rFont val="Calibri"/>
        <family val="2"/>
        <scheme val="minor"/>
      </rPr>
      <t xml:space="preserve">Scope of the assessment: </t>
    </r>
    <r>
      <rPr>
        <sz val="11"/>
        <rFont val="Calibri"/>
        <family val="2"/>
        <scheme val="minor"/>
      </rPr>
      <t xml:space="preserve">
The assessment tool is not limited to own-brand products. Food retailers may work in collaboration with the brands that supply them to bring about meaningful change in the way that workers and small-scale farmers in those supply chains are treated, for instance by giving preference to and commercially rewarding those brands which demonstrate transparency and a high level of corporate responsibility.
The focus of the assessments is on production-level workers including farm, fishing, processing and plantation workers.
</t>
    </r>
  </si>
  <si>
    <r>
      <rPr>
        <b/>
        <sz val="11"/>
        <rFont val="Calibri"/>
        <family val="2"/>
        <scheme val="minor"/>
      </rPr>
      <t>Alignment with existing standards:</t>
    </r>
    <r>
      <rPr>
        <sz val="11"/>
        <rFont val="Calibri"/>
        <family val="2"/>
        <scheme val="minor"/>
      </rPr>
      <t xml:space="preserve">
In developing these indicators, Oxfam has reviewed existing standards and methodologies and sought alignment where possible. Relevant documents and approaches include Oxfam’s Behind the Brands Scorecard, Oxfam's Steps Towards a Living Wage report, the UN Guiding Principles (on Business and Human Rights) Reporting Framework, Corporate Human Rights Benchmark, KnowTheChain, OECD–FAO Guidance on Responsible Agricultural Supply Chains, ETI Human Rights Due Diligence Framework,  OECD Due Diligence Guidance for Responsible Business Conduct and the GRI Sustainability Reporting Standards.</t>
    </r>
  </si>
  <si>
    <t>Further information on the methodology of for Oxfam's Supermarket Scorecard is available via: https://policy-practice.oxfam.org.uk</t>
  </si>
  <si>
    <t>Definitions &amp; Criteria</t>
  </si>
  <si>
    <t>Certification schemes</t>
  </si>
  <si>
    <t>Critical suppliers</t>
  </si>
  <si>
    <t xml:space="preserve">A supplier that is very important for the company’s business, because of the volume sourced, the level of spend or other stated reason. </t>
  </si>
  <si>
    <t>Due diligence process</t>
  </si>
  <si>
    <t xml:space="preserve">Oxfam shares the UN's definition of a credible due diligence process, ie: "An ongoing risk management process that a reasonable and prudent company needs to follow in order to identify, prevent, mitigate and account for how it addresses its adverse human rights impacts. It includes four key steps: assessing actual and potential human rights impacts; integrating and acting on the findings; tracking responses; and communicating about how impacts are addressed."
http://www.ungpreporting.org/glossary/human-rights-due-diligence/
For relevant guidance please see: 
OECD Due Diligence Guidance for Responsible Business Conduct - http://mneguidelines.oecd.org/OECD-Due-Diligence-Guidance-for-Responsible-Business-Conduct.pdf p.21
OECD–FAO Guidance on Responsible Agricultural Supply Chains - https://mneguidelines.oecd.org/oecd-fao-guidance.pdf p.31
UN Guiding Principles on Buisness and Human Rights - https://www.ohchr.org/documents/publications/GuidingprinciplesBusinesshr_eN.pdf 
</t>
  </si>
  <si>
    <t>Food Categories</t>
  </si>
  <si>
    <t>High risk supply chains</t>
  </si>
  <si>
    <t>Oxfam follows the criteria for high risk supply chains given in the OECD – FAO Guidance for Responsible Agricultural Supply Chains 
Examples of situations that warrant enhanced due diligence: Red flags
• Red flag locations - Operations are planned in or agricultural products originate
from areas:
- affected by conflicts or considered as high-risk areas
- considered as weak governance areas
- where national or local governments do not observe internationally agreed responsible business conduct 
standards or do not provide support to the enterprise to ensure the observance of these
standards, such as by proposing agricultural land on which local communities have
legitimate tenure rights and have not been consulted, or which is located in protected
areas
- where violations of human rights or labour rights have been reported
- where tenure rights are weakly defined or contested
- where communities face food insecurity or water shortages
affected by environmental degradation or defined as protected areas.
• Red flag products
- The production of the agricultural commodity is known to have adverse
environmental, social or human rights impacts in certain contexts.
- The agri-food product does not conform to health and food safety standards.
• Red flag business partners
- Business partners are known not to have observed the standards contained in this Guidance.
- They are known to have sourced agricultural products from a red flag location in the last twelve months.
- They have shareholder or other interests in enterprises that do not observe the
standards contained in this Guidance or that supply agricultural products from or
operate in a red flag location. 
http://mneguidelines.oecd.org/OECD-FAO-Guidance.pdf 
See also ETI's Human Rights Due Diligence Framework: http://www.ethicaltrade.org/resources/human-rights-due-diligence-framework</t>
  </si>
  <si>
    <t>Human Rights Impact Assessment</t>
  </si>
  <si>
    <t xml:space="preserve">HRIAs are studies that show the impact that the companies own supply chain activities, including its purchasing practices and supply chain policies, are having on the human rights of the workers and producers within their supply chains. Needs assessments or risk analyses are not equivalent to impact assessments, unless they very specifically address the impact of the companies’ actions rather than broader human rights risks and wellbeing needs. It is important that the HRIA involves meaningful engagement with appropriate stakeholders, including strong community engagement. </t>
  </si>
  <si>
    <t>In-work poverty</t>
  </si>
  <si>
    <t>This refers to the phenomenon of people being in employment yet still experiencing poverty because their wages are too low to enable them to cover their basic needs or those of their families.  For more information see Oxfam's publication 'In work but trapped in poverty' https://www.oxfam.org/sites/www.oxfam.org/files/file_attachments/ib-in-work-trapped-poverty-290915-en.pdf</t>
  </si>
  <si>
    <t>Living income</t>
  </si>
  <si>
    <t>A living income is the income available to a small-scale producer and her or his family in a particular place, based on the work executed in a standard work week, sufficient to afford a decent standard of living for the small-scale producer and her or his family. Elements of a decent standard of living include: food, water, housing, education, health care, transport, clothing and other essential needs including provision for unexpected events (based on the 2016 Global Living Wage Coalition definition of a living wage, https://www.elgaronline.com/view/9781786431455/9781786431455.xml).</t>
  </si>
  <si>
    <t xml:space="preserve">Living wage </t>
  </si>
  <si>
    <t>Oxfam defines a living wage as ‘one which for a full-time working week (without overtime) would be enough for a family to meet its basic needs and allow a small amount for discretionary spending’. (http://policy-practice.oxfam.org.uk/publications/steps-towards-a-living-wage-in-global-supply-chains-336623)</t>
  </si>
  <si>
    <t>Living wage benchmark</t>
  </si>
  <si>
    <t>Oxfam considers a living wage benchmarking methodology to be credible when it:
1. involves participation of local people and organisations (including, wherever possible, trade unions) 
2. includes housing and other costs* differentiated for different parts of the country where significant differences in costs exist
3. is transparent and provides detailed documentation of the methodology and the analysis on which the benchmark is based  
Examples include the Anker methodology promoted and implemented by the Global Living Wage Coalition - (www.globallivingwage.org); the UK's Living Wage Foundation (www.livingwage.org.uk) and the USA's MIT Living Wage Calculator (http://livingwage.mit.edu/)
* The ITUC and its affiliates have identified the following list of items that should be considered in a living wage benchmark: food, housing, transport, clothing, medical expenses, education expenses, household bills and utilities, recreation, essential care costs (child care, elderly care), contingency for emergencies.</t>
  </si>
  <si>
    <t>Multi-Stakeholder Initiatives (MSIs)</t>
  </si>
  <si>
    <t>Small-scale farmer</t>
  </si>
  <si>
    <t xml:space="preserve">This refers to small-scale farmers, small-scale fishermen and women, and other food producers within the supply chains of food companies. Small-scale producers typically engage in farming, fishing etc as a business, combining family labour with hired labour.
For more information see IFAD (2007), quoted in Fraser, A. (2009) p.8  (Fraser, A. (2009) ‘Harnessing Agriculture for Development’, Oxford: Oxfam International, http://www.oxfam.org/sites/www.oxfam.org/files/bp-harnessing-agriculture-250909.pdf ) and OECD (2006), quoted in Wegner, L. and Zwart, G. (2011) p.15  (Wegner, L. and Zwart, G. (2011) ‘Who Will Feed the World? The production challenge’, Oxford: Oxfam International, http://www.oxfam.org/sites/www.oxfam.org/files/who-will-feed-the-world-rr-260411-en.pdf ) </t>
  </si>
  <si>
    <t>Supply chain</t>
  </si>
  <si>
    <t>Systematically</t>
  </si>
  <si>
    <t>Trade union</t>
  </si>
  <si>
    <t>By "credible trade unions" Oxfam means trade unions that are democratic and independent from employer/government control and as representative as possible of all workers including women and migrants. Ideally they would be affiliates of, or recommended by, the IUF, ITF and/or the ITUC</t>
  </si>
  <si>
    <t>Unfair Trading Practices</t>
  </si>
  <si>
    <t xml:space="preserve">The EU commission defines Unfair Trading Practices as: 
"...practices that grossly deviate from good commercial conduct, are contrary to good faith and fair dealing and are unilaterally imposed by one trading partner on its counterparty." http://europa.eu/rapid/press-release_MEMO-14-485_en.htm
There are many unfair trading practices, but these are a few examples for guidance: 
- negotiating aggressively on price, pushing for prices below the cost of production
- providing insufficient lead times for delivery
- cancelling or reducing orders at too short notice for producer/supplier without paying compensation
- fining suppliers for failing to meet delivery criteria
- charging suppliers for supplying the company
- making  the supplier solely responsible for the cost of improvements in working conditions
See also Fairtrade Advocacy Office’s “Who’s Got the Power” report, pages 33-37 for a comprehensive list of UTPs used by food companies: http://fairtrade-advocacy.org/images/Whos_got_the_power-full_report.pdf and the Joint ETI-ILO Global Survey on Purchasing practices, which gives an overview of the kinds of purchasing practices that can negatively affect working conditions, http://ilo.org/travail/info/fs/WCMS_556336/lang--en/index.htm
</t>
  </si>
  <si>
    <t>The company discloses which governance structure (i.e. Board sub-committee) has responsibility for the oversight of human rights and discloses the scope of its power. Company publishes summaries of discussion that the board has on salient human rights issues.</t>
  </si>
  <si>
    <t xml:space="preserve">Responsibility must cover own operations and supply chain. To score the company must show the role of that committee to influence business decisions in order to show the scope of power of this Board sub-committee. </t>
  </si>
  <si>
    <t>To score there must be evidence of 3 examples of actions within 3 high risk food categories. Food category here refers to one entire product category in countries in which companies identify high risks based on the result of due diligence, and in particular, where they could have more leverage to make changes. This could refer to one entire product category from one country, but also one entire product category from multiple countries identified with high risk. 
Having a due diligence process on its own will not be enough to score. Examples of actions are: a) pooling pre-competitive data and human rights risk assessments to understand salient human rights risks at country and sector levels; b) mapping where risk, value and power lie; and c) monitoring supply chain workers’ and farmers’ wellbeing in a range of other ways.</t>
  </si>
  <si>
    <t>The company outlines a management strategy for ceasing, preventing or mitigating actual and potential adverse impacts on people in its food supply chains, which includes a process for monitoring the effectiveness of the strategy and regular meaningful engagement with stakeholders.</t>
  </si>
  <si>
    <t>Best example would also include publishing the monitoring and evaluation (M&amp;E) framework used to monitor and evaluate the effectiveness of the strategy. Stakeholder engagement should include, at a minimum, trade unions and civil society organisations. Relevant guidance can be found in the OECD Due Diligence Guidance for Responsible Business Conduct and the OECD-FAO Guidance for Responsible Agricultural Supply Chains.</t>
  </si>
  <si>
    <t>The company discloses challenges and lessons learnt in managing human rights. It recognises that issues may be systemic and outlines how it contributes to addressing systemic issues i.e. through collaboration with other companies, governments and trade unions.</t>
  </si>
  <si>
    <t>The company identifies potential barriers faced by different categories of workers and small-scale farmers - with a particular focus on women - in accessing grievance mechanisms and remedy and outlines how it addresses these barriers i.e. by allowing for low literacy.  </t>
  </si>
  <si>
    <t>The companies can engage their respective suppliers, or be involved with MSIs, to identify and address barriers to access grievance mechanisms.</t>
  </si>
  <si>
    <t>The company has a public policy and time-bound plan for ensuring that workers and small-scale farmers across 3 high risk food supply chains have access to effective grievance mechanisms and to remedy, provided by the company alone or in collaboration with other companies (i.e. through a trade association) or by a third party (i.e. trade union) supported, enabled and/or welcomed by the company.</t>
  </si>
  <si>
    <t>For example, companies can work with tier 1 food suppliers in ensuring grievance mechanisms are in place and on tracking their effectiveness.</t>
  </si>
  <si>
    <t>The company has a public policy and time-bound plan for ensuring that workers and small-scale farmers across all its highest risk food supply chains have access to effective grievance mechanisms and to remedy, provided by the company alone or in collaboration with other companies (i.e. through a trade association) or by a third party (i.e. trade union) supported, enabled and/or welcomed by the company.</t>
  </si>
  <si>
    <t>The company discloses the names and addresses of all first tier food supplier sites. To score, this information must be updated at least annually.</t>
  </si>
  <si>
    <t>Please see Notes, Definitions &amp; Criteria tab for more details on supply chain transparency.</t>
  </si>
  <si>
    <t>This should covers all suppliers in all tiers. Relevant information must be published on the company's website, it is not enough for this information to be available via product packaging. This publication should follow data protection legislation. See the "Notes, Definitions &amp; Criteria" tab for more details about supply chain transparency.</t>
  </si>
  <si>
    <t>For example, by reviewing and publishing buyer incentive policy, using a balanced scorecard for suppliers, linking buyers' KPI with actions of respecting human and labour rights in supply chains, or taking  steps to integrate human rights into purchasing practices including product development, sourcing forecasting, ordering, pricing and lead times.</t>
  </si>
  <si>
    <t>The company tracks and discloses the suppliers across all its food supply chains whose business models and/or governance systems and structures give greater power to workers, small-scale farmers and local communities.</t>
  </si>
  <si>
    <t>To score, company should disclose that it is sourcing from suppliers with equitable business model which might have one of the following features: a social mission with customers, workforce, suppliers as its beneficiaries; its board includes representatives of producers or beneficiaries/community organisation/NGOs and they have opportunity in decision making, profit sharing or price setting; or proportion of its profit is invested towards social projects; workers/small scale farmers are in the ownersip structure of the company.  Additionally, a company could score also in instances in which wages and prices are set through collective bargaining (conventional businesses). 
Concrete examples of business models benefiting workers and farmers include: Cafedirect, Divine Chocolate, Women's Coffee (Kopakama Ejo Heza), Eat Your Hat Sumatra Coffee; Traidcraft muesli, honey, cereal bars; Tropical Whole Foods fruit; other food products supplied by members of World Fair Trade Organisation.</t>
  </si>
  <si>
    <t>The company provides evidence that it gives preference to suppliers whose business models and/or governance systems and structures give greater power to workers, small-scale farmers and local communities, and gives examples, numbers and other details.</t>
  </si>
  <si>
    <t>To score, company should source from suppliers with equitable business model that might have one of the following features: a social mission with customers, workforce, suppliers as its beneficiaries; its board includes representatives of producers or beneficiaries/community organisation/NGOs and they have opportunity in decision making, profit sharing or price setting; or proportion of its profit is invested towards social projects; workers/small-scale farmers are in the ownersip structure of the company.  Additionally, company could score also in instances in which wages and prices are set through collective bargaining (conventional businesses). 
Giving preferences to such businesses could be demonstrated through a commitment to increase the number of products sourced from such suppliers, offering such suppliers more favourable terms of trade, or supporting suppliers in transitioning to producer- or worker-governed models. The company should aim to convert sourcing of whole categories of product (i.e. tea, bananas, shrimp) to these suppliers. 
Concrete examples of business models benefiting workers and farmers include: Cafedirect, Divine Chocolate, Women's Coffee (Kopakama Ejo Heza), Eat Your Hat Sumatra Coffee; Traidcraft muesli, honey, cereal bars; Tropical Whole Foods fruit; other food products supplied by members of World Fair Trade Organisation.</t>
  </si>
  <si>
    <t>The company has made a commitment to offer consumer promotions on food products from supply chains in which decent wages/income prevail (rather than in-work poverty).</t>
  </si>
  <si>
    <t>The company has taken action, across at least 2 food categories, to promote and raise consumer awareness of food products from suppliers that demonstrate a high level of transparency, improve incomes of small-scale farmers and workers, improve unionisation levels, and/or increase opportunities for women i.e. through choice editing or prominently promoting goods.</t>
  </si>
  <si>
    <t xml:space="preserve">The data on pay ratios should be aligned with indicator T8.1 and data on gender and gender pay gaps should be aligned with indicator T8.2. Critical suppliers are key suppliers that, according to the companies' due diligence, present high human right risks, which could include suppliers beyond tier 1. </t>
  </si>
  <si>
    <t>The company publicly recognises (i.e. through a statement on their website) the systemic nature of labour rights violations in global supply chains and the need to understand their root causes, including that:
• the worst abuses, including forced and child labour, often occur when governments fail to protect workers’ rights and when trade unions are absent or weak due to restrictions on their activities;
•  workers can experience in-work poverty even where legal minimum standards are complied with;
•  the sourcing company’s business practices and decision-making can contribute to poor conditions in the supply chain; and that
•  women face additional barriers to decent work, due to unequal gender norms and women’s greater share of unpaid care work</t>
  </si>
  <si>
    <t>The company has published labour rights policies for its supply chains, which are based on ILO labour standards and include at least 8 of the following commitments: 
• No forced or child labour; should a child be found working, their best interests are protected
• Freedom of association and the right to collective bargaining are upheld;
• No violent or degrading treatment, harassment or disciplinary practices causing harm to workers and protection against gender-based violence;
• Safe healthy workplace with adequate rest periods, adequate toilet breaks and access to potable water, dignified and sanitary conditions for women;
• Living wages that ensure decent livelihoods to workers and their families. Wages should be paid on a timely basis (at least once a month) and compensation provided for overtime worked; 
• Decent living conditions for workers accommodated by the company (based on a recognised standard)
• No discrimination in recruitment, pay or progression (including gender, minority groups, disability) and equitable treatment of temporary and migrant workers;
• No use of repeat temporary or zero hours contracts to avoid employment responsibilities;
• Access to social protection, including paid sick leave and maternity leave as well as protection in the case of accidents or injury
• Working hours are not excessive.
• Effective remediation, including issues with child labour.
• Access to effective grievance mechanism.</t>
  </si>
  <si>
    <t>The company clearly states the scope of its Supplier Code including which suppliers are covered (i.e. critical suppliers / Tier 1 suppliers / direct vs. indirect suppliers).</t>
  </si>
  <si>
    <t>The company has established mechanisms to enable respect for human rights at suppliers level, through funds or programmes to inform and train workers on their human rights, and ensure they are aware of and/or able to access opportunities to join trade unions. To score, the company must demonstrate that these mechanisms have been implemented across at least 3 of its highest risk food categories.</t>
  </si>
  <si>
    <t xml:space="preserve">Food category here refers to one entire product category in countries in which companies identify high risks based on the result of due diligence, and in particular, where they could have more leverage to make changes. This could refer to one entire product category from one country, but also one entire product category from multiple countries identified with high risk. </t>
  </si>
  <si>
    <t>For example, by engaging with and supporting critical suppliers to adopt similar practices in their own supply chains, either by the company alone or through collaborative initiatives with other companies/organisations.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</si>
  <si>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For example, by holding discussions with suppliers to agree the basis on which costs and risks will be shared with them, spelling these out in supplier contracts, and ensuring sourcing policies, practice and strategy (including selection and retention of suppliers, ordering and pricing) support suppliers’ ability to improve supply chain labour standards. For more guidance see the Joint ETIs' Guide to Buying Responsibly.</t>
  </si>
  <si>
    <t>Examples of buying practices to incentivise and reward suppliers for improving labour standards include: joint business plans/long-term contracts which incorporate mutual expectations on improving labour standards; KPIs covering lead-time, number of orders based on prices that cover the cost of production and living wages, agreement to cover any increase in the legal minimum wage with immediate effect; preferential payment terms; supermarket committing to helpful behaviour and solutions focus during peak seasons and when suppliers face problems. 
See ETI guide to buying practices
https://www.ethicaltrade.org/sites/default/files/shared_resources/guide_to_buying_responsibly.pdf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</si>
  <si>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 xml:space="preserve">The company has committed to publishing at least 3 human rights impact assessments that focus on the impact of high risk food supply chain operations on workers. This includes a commitment to demonstrate that there has been meaningful engagement with stakeholders, including trade unions whenever existing, civil society organisations and communities. To score, the company should commit to publish the assessments within two years after the commitment. </t>
  </si>
  <si>
    <t xml:space="preserve">Examples of relevant action include: incorporating an objective on worker representation in the company's sustainability or responsible sourcing strategy, engaging with trade unions to remove barriers to worker representation within the last 2 years, engaging with suppliers to remove barriers to worker representation, and taking steps to promote effective representation of women workers and migrant workers. Membership of MSIs which engage with trade unions could count if the companies can demonstrate that actions that the MSI is taking are meaningful and have an impact on workers' representation in the company's supply chains. To score, the company must demonstrate two or more relevant actions for at least three high risk supply chains. </t>
  </si>
  <si>
    <t>Acknowledging that legal minimum wages are often not sufficient to allow workers and their families to cover their basic living costs and emergencies, the company has made a commitment to work with workers, trade unions (whenever existing)  and/or with civil society organisations and other stakeholders to
1) identify living wage benchmarks (where they have not yet been developed) AND 
2) publish examples within its food supply chain of the gap between prevailing wages and credible living wage benchmarks.</t>
  </si>
  <si>
    <t>Ensuring sufficient value meaning that prices commensurate with cost of sustainable production, including living wage.</t>
  </si>
  <si>
    <t xml:space="preserve">The company has committed to eliminating Unfair Trading Practices i.e. through appropriate pricing that takes into account production costs, long-term contracts and reasonable payment terms, and secure and predictable order volumes. </t>
  </si>
  <si>
    <t>The company reports details of significant and meaningful actions it is taking to eliminate unfair trading practices across its food supply chains i.e. disclosing contracts and the longevity of supplier relationships, appropriate pricing that takes into account higher production costs and offering reasonable payment terms.</t>
  </si>
  <si>
    <t>To score, the company must go beyond ad hoc examples to score by demonstrating that it is taking action across at least 3 supply chains. At least one of the examples should demonstrate companies engaging with workers representatives and other stakeholders in eliminating unfair trading practices. 
For further guidance see the Joint ETIs' Guide to Buying Responsibly.</t>
  </si>
  <si>
    <t>This could include senior leadership speaking publicly about the significant role played by governments in ensuring that workers' rights are protected or signing a public letter to government. Membership alone of an MSI (or other organisation or association) that is undertaking advocacy would not qualify; the company must proactively and explicitly take the public stance in its own right or openly as part of an MSI action. 
Please see the criteria for qualifying MSIs in the "Notes, Definition, &amp; Criteria" tab.</t>
  </si>
  <si>
    <t>Please see the criteria for qualifying MSIs in the "Notes, Definition, &amp; Criteria" tab.</t>
  </si>
  <si>
    <t xml:space="preserve">The company actively participates in multi-stakeholder initiatives which address workers’ rights covering six high risk food supply chains, with at least one addressing the company's buying practices that are linked to the outcomes for workers. </t>
  </si>
  <si>
    <t xml:space="preserve">Buying practices we are looking for could refer to: joint business plans/long-term contracts which incorporate mutual expectations on improving labour standards; KPIs covering lead-time, number of orders based on prices that cover the cost of production and living wages, agreement to cover any increase in the legal minimum wage with immediate effect; preferential payment terms; supermarket committing to helpful behaviour and solutions focus during peak seasons and when suppliers face problems. 
Pre-competitive collaboration who engages with unions or workers' groups in the process, and has direct impact on workers, is also relevant for this indicator. Please also see the criteria for qualifying MSIs in the "Notes, Definition, &amp; Criteria" tab. Note that all collaboration and initiatives must be published or reported in public domain to score. 
See ETI guide to buying practices
https://www.ethicaltrade.org/sites/default/files/shared_resources/guide_to_buying_responsibly.pdf </t>
  </si>
  <si>
    <t>For example, by supporting them in gaining access to resources, knowledge, inputs, technologies or insurance. The company should outline how it will tailor this support to meet the needs of female and male small-scale farmers. Supporting SHF to identify their environmental footprint or gas emissions is also one of the things supermarkets could do to support SHF to be more resilient.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 See the "Notes, Definitions &amp; Criteria" tab for more details about the concept of resilience.</t>
  </si>
  <si>
    <t>For example, through reference in its Supplier Code to (1) training, such as on risks management, technical assistance, improved agricultural practices, developing business and negotiation skills or assessing and accessing market information, or (2) the provision of market information or (3) the facilitation of access to credit. Supporting SHF to identify their environmental footprint or gas emissions is also one of the things supermarkets could do to support SHF to be more resilient.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 See the "Notes, Definitions &amp; Criteria" tab for more details about the concept of resilience.</t>
  </si>
  <si>
    <t>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 See the "Notes, Definitions &amp; Criteria" tab for more details about the concept of resilience.</t>
  </si>
  <si>
    <t>This should be a company wide policy applicable to all of the company's food sourcing, not something that applies to a single product or a selection of products. Fair sourcing practices refers to those practices that empower farmers and workers to take control of their lives, businesses and communities through trade.</t>
  </si>
  <si>
    <t>This could include the sale of products (within these 3 high risk food categories) that are certified by a standards body that has a mechanism to deliver an enhanced share of value to women and men producers and workers - i.e. Fairtrade.</t>
  </si>
  <si>
    <t>Appropriate pricing means that prices commensurate with cost of sustainable production, including living income.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</si>
  <si>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 xml:space="preserve">The company has committed to publishing at least 3 human rights impact assessments that focus on the impact of its high risk food supply chain operations on small-scale farmers. This includes a commitment to demonstrate that there has been meaningful engagement with stakeholders, including producer groups, civil society organisations and communities. To score, the company should commit to publish the assessments within two years after the commitment. </t>
  </si>
  <si>
    <t>Each HRIA could focus on a single high human rights risk supply chain (one raw material and one country). The HRIAs should differentiate between impacts on women and men and be carried out with the active involvement of affected people.</t>
  </si>
  <si>
    <t>For example, through (a) commitments to source from small-scale farmer cooperatives, unions, or farmer groups-owned social enterprises (b) offering better contract terms to small-scale farmer cooperatives or unions or (c) by providing assistance to cooperatives or unions to enable them to gain technical and organisational expertise (thereby increasing the resilience and negotiating power of members). Company could also join MSI through which the company support farmers to organise collectively. While solely sourcing certified products would not be sufficient to score for this indicator, a commitment to support SHF to organize collectively could be made in the framework of a partnership with a sustainable standard organization or certification body (i.e. Fairtrade).</t>
  </si>
  <si>
    <t>Example of a project that would score is an initiative where the company is helping small-scale farmers to organise themselves i.e. through the provision of facilities, holding focus groups, engaging local governments, NGOs, input suppliers, processors or other stakeholders to support small-scale farmers to organise themselves. While solely sourcing certified products would not be sufficient to score for this indicator, supporting SHF to organize in farmers groups/association in order for them to meet the standards of certain sustainable certification bodies i.e. Fairtrade will count for this indicator.</t>
  </si>
  <si>
    <t>Example of a project that would score is an initiative where the company is helping small-scale farmers to organise themselves i.e. through the provision of facilities, holding focus groups, or by engaging local governments, NGOs, input suppliers, processors or other stakeholders to support small-scale farmers to organise themselves. While solely sourcing certified products would not be sufficient to score for this indicator, supporting SHF to organize in farmers groups/association in order for them to meet the standards of certain sustainable certification bodies i.e. Fairtrade will count for this indicator.</t>
  </si>
  <si>
    <t>The assessments should include: (a) the average level of income earned by the small-scale farmers in that supply chain, (b) the level of income that small-scale farmers need to earn to afford a decent standard of living for themselves and their families, and their hired labour or (c) an indication of the extent to which unpaid family workers, in particular unpaid women family workers, benefit from and have control over the existing income earned. The assessment could be done through joint-collaboration with other peers/organisations. Please see the Notes, Definitions &amp; Criteria tab for a definition of living income.</t>
  </si>
  <si>
    <t>This should include actions for promoting more equal sharing of income with unpaid family workers, in particular unpaid women family workers (i.e. joint contracts with husbands and wives).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</si>
  <si>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</si>
  <si>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The company should provide examples of how it plans to explore better ways of sharing value and push for a fair system of value distribution. For example, by ensuring that prices commensurate with cost of sustainable production, including living income.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</si>
  <si>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Meaningful engagement refer to active, regular, and constructive communications with the mentioned stakeholders. The company must provide examples of such engagement across at least 3 food supply chains to score. 
Please see the criteria for qualifying MSIs in the "Notes, Definition, &amp; Criteria" tab.</t>
  </si>
  <si>
    <t xml:space="preserve">Examples of issues covered could be around living income, fair sourcing practices, farmers resilience, human rights adverse impacts on farmers, strengthening the negotiating power of farmers, or fair distribution of values.
Please see the criteria for qualifying MSIs in the "Notes, Definition, &amp; Criteria" tab. </t>
  </si>
  <si>
    <t xml:space="preserve">The company actively participates in multi-stakeholder initiatives which address issues concerning smallholder farmers covering six high risk food supply chains, with at least one addressing the company's buying practices that are linked to the outcomes for small-scale farmers. </t>
  </si>
  <si>
    <t xml:space="preserve">Buying practices we are looking for could refer to: joint business plans/long-term contracts which incorporate mutual expectations on improving labour standards; KPIs covering lead-time, number of orders based on prices that cover the cost of production and living wages, agreement to cover any increase in the legal minimum wage with immediate effect; preferential payment terms; supermarket committing to helpful behaviour and solutions focus during peak seasons and when suppliers face problems. 
Pre-competitive collaboration who engages with  farmer groups and civil society organisations in the process, and has direct impact on small-scale farmers, is also relevant for this indicator. Please also see the criteria for qualifying MSIs in the "Notes, Definition, &amp; Criteria" tab. Note that all collaboration and initiatives must be published or reported in public domain to score. 
See ETI guide to buying practices
https://www.ethicaltrade.org/sites/default/files/shared_resources/guide_to_buying_responsibly.pdf </t>
  </si>
  <si>
    <t>A fair share of value should be enough to provide SHF with enough means for a decent standard of living and sufficient to realize their human rights.</t>
  </si>
  <si>
    <t xml:space="preserve">Senior leadership have spoken publicly i.e. in the media or at public events on the need for action to support small-scale farmers in being resilient and prosperous, earn a living income and receive a fair share of the value accumulated in food supply chains (in the last 3 years). 
</t>
  </si>
  <si>
    <t xml:space="preserve">A fair share of value should be enough to provide SHF with enough means for a decent standard of living and sufficient to realize their human rights. Examples of "public speaking" could include media articles and interviews, records/transcripts or videos of speeches at events published on the company's website or speaking at public events (i.e. not restricted to members, staff or investors only). </t>
  </si>
  <si>
    <t>The company has made commitments, or has advocated (can be through joined advocacy initiatives) calling for government policies which support small-scale farmers to become resilient and prosperous, earn a living income and receive a fair share of the value accumulated in the food supply chain.</t>
  </si>
  <si>
    <t>For example, by integrating these criteria into sourcing specifications or through preferential sourcing policies with companies that have signed the principles. Companies could also encourage suppliers to sign up to the UNWEP by providing training on adopting the principles or including this as an element of their suppliers codes. To score, companies must show actions with suppliers across some of its high risk supply chains and have a commitment to scale up.</t>
  </si>
  <si>
    <t>These issues could be covered within a stand-alone gender policy or an element within broader policies.</t>
  </si>
  <si>
    <t>The company commits to systematically tracking the gender profile of its three high risk food supply chains, down to the co-operatives/producer groups level, to establish which of them have a high proportion of women represented as small-scale farmers, small-scale processors/traders, and waged labourers.</t>
  </si>
  <si>
    <t xml:space="preserve">Please see Notes, Definitions &amp; Criteria tab for definition of "systematically"
</t>
  </si>
  <si>
    <t>Examples of data could include: gender wage data, access to benefits, overtime premiums, annual leave, workers on temporary or informal contracts, membership of trade unions or small-scale farmer cooperatives, length of employment, and the proportion of women in low vs. high paid positions (i.e. supervisor/ management roles)
Please see Notes, Definitions &amp; Criteria tab for definition of "systematically".</t>
  </si>
  <si>
    <t xml:space="preserve">The company is systematically tracking and disclosing gender disaggregated data down to the co-operatives/producer groups level across its highest risk food supply chains as identified through its human rights due diligence process. </t>
  </si>
  <si>
    <t>Please see Notes, Definitions &amp; Criteria tab for definition of "systematically."
Examples of the type of data could include: gender wage data, social security, overtime premiums, annual leave, workers on temporary or informal contracts, membership of trade unions or small-scale producer cooperatives, length of employment, and the proportion of women in low vs. high paid positions (i.e. supervisor/ management roles).
The company must disclose at least 3 types of data for each supply chain to score.</t>
  </si>
  <si>
    <t xml:space="preserve">The company has committed to publishing at least one human rights impact assessment that focuses on the impact of high risk food supply chain operations on women. This includes a commitment to demonstrate that there has been meaningful engagement with stakeholders, including civil society organisations that represent women and/or women's rights organisations. To score, the company should commit to publish the assessments within two years after the commitment. </t>
  </si>
  <si>
    <t xml:space="preserve">The HRIA on women could be one of the other HRIAs (workers/SHF) but it needs to look specifically at the challenges faced by women in supply chains and identify their root causes. So it should go beyond being descriptive/displaying descriptive data between men and women, but look at the specific issues that may affect women. </t>
  </si>
  <si>
    <t>The HRIA could focus on a single high human rights risk supply chain (one raw material and one country). Root causes of negative impacts experienced by women include systemic violence against women and girls, women's under-representation in leadership and governance, unequal land and property rights, and unequal access to basic services such as education and health services. Root causes analysis are an important element of such HRIAs.</t>
  </si>
  <si>
    <t>Each HRIA could focus on a single high human rights risk supply chain (one raw material and one country). Root causes of negative impacts experienced by women include systemic violence against women and girls, women's under-representation in leadership and governance, unequal land and property rights, and unequal access to basic services such as education and health services. Root causes analysis are an important element of such HRIAs.</t>
  </si>
  <si>
    <t>Examples of root causes include unequal gender norms, violence against women, unpaid care responsibilities and women’s often precarious and informal employment in food supply chains in which prices are too low to allow fair wages to be paid. The challenges discussed can include legal, regulatory and social norm barriers which affect women i.e. health, safety and security at work, and employment conditions.</t>
  </si>
  <si>
    <t xml:space="preserve">Targets can vary across countries where the high risk is identified but they must share the same objective of improving the position of women. </t>
  </si>
  <si>
    <t>The company systematically reports progress against targets for improving the position of women across at least three of its highest risk food supply chains, disclosing challenges and lessons learnt, and has a time-bound commitment to report progress against targets for other three highest risk food supply chains.</t>
  </si>
  <si>
    <t xml:space="preserve">Companies could include this policy as part of their sourcing strategy, and could also focus on a number of supply chains. </t>
  </si>
  <si>
    <t>This could include working with suppliers to ensure that women are aware of opportunities to join trade unions, employee groups and small-scale producer cooperatives. Companies could also provide traning or specific programmes for supplier, engage with  MSIs that specifically target gender, or arrange capacity building to improve women's access to land and production inputs, increase women's representation among the governance structures of producer groups, support and promote more women in management positions, raise awareness to challenge gender norms, and encourage men to share income and labour equitably with their female family members. Root causes include unequal gender norms, violence against women and unpaid care responsibilities.</t>
  </si>
  <si>
    <t xml:space="preserve">Root causes include unequal gender norms, violence against women and unpaid care responsibilities. Trade unions and NGOs that are active on gender issues could also count for this indicator. To score, the company must demonstrate publicly how engagement with such unions/NGOs helps them understand gender inequalities and identiy solutions to reduce them.
Please see the criteria for qualifying MSIs in the "Notes, Definition, &amp; Criteria" tab. </t>
  </si>
  <si>
    <t>The company actively participates in multi-stakeholder initiatives which address the position of women covering six high risk food supply chains, with at least one addressing buying practices that are linked to the outcomes for women.</t>
  </si>
  <si>
    <t xml:space="preserve">Buying practices we are looking for could refer to: joint business plans/long-term contracts which incorporate mutual expectations on improving labour standards; KPIs covering lead-time, number of orders based on prices that cover the cost of production and living wages, agreement to cover any increase in the legal minimum wage with immediate effect; preferential payment terms; supermarket committing to helpful behaviour and solutions focus during peak seasons and when suppliers face problems. 
Pre-competitive collaboration who engages women's civil society organisations and / or women's rights organisations in the process, and has direct impact on women, is also relevant for this indicator. Please also see the criteria for qualifying MSIs in the "Notes, Definition, &amp; Criteria" tab. Note that all collaboration and initiatives must be published or reported in public domain to score. 
See ETI guide to buying practices
https://www.ethicaltrade.org/sites/default/files/shared_resources/guide_to_buying_responsibly.pdf </t>
  </si>
  <si>
    <t xml:space="preserve">Root causes include unequal gender norms, violence against women and unpaid care responsibilities. Examples could include supporting maternity rights and inheritance rights  and providing better contracts and benefits. Collective advocacy could be done through partnerships with other organisations such as MSI, but companies must point out the advocacy part of it, membership on its own would not be sufficient to score on this indicator. </t>
  </si>
  <si>
    <t>Senior leadership have spoken publicly i.e. in the media or at public events on the need for their company and others across the food sector to take action to promote women's economic empowerment and address the root causes of gender inequalities (in the last 3 years).</t>
  </si>
  <si>
    <t>The company has publicly challenged the root causes of gender inequality across the food sector, including its own operations i.e. through advertising or by developing marketing strategies that challenge them.</t>
  </si>
  <si>
    <t>The purpose of the MSI indicators is to assess whether companies are actively collaborating with relevant stakeholders to achieve progress in addressing the specific issues detailed in the scorecard for workers/farmers/women.
To determine which MSIs merit a score, Oxfam has applied three tests:
1)	Active participation: In many cases, active participation can be demonstrated through formal membership of an MSI. However, when formal membership is not an option or the requirements of formal membership are insufficient, companies must demonstrate that they are sufficiently engaged and committed. Relevant components to review include evidence of the amount and depth of engagement; consistency of engagement; level of integration of MSI standards in company’s own operations. 
2)	Governance test: To merit a score, the MSI must involve companies and allow civil society to participate fully and equally and have full power to participate in decision-making functions (i.e. governing bodies). Affected people / rights holders should also be represented, either directly or indirectly (i.e. through civil society organizations or trade unions). 
3)	Relevance test: The MSI must be relevant to the issues covered in the corresponding scorecard theme. 
Relevant indicators: W8.2, W8.3, F7.2, F7.3, G6.2 and G6.3.</t>
  </si>
  <si>
    <t>Resilience</t>
  </si>
  <si>
    <t>Oxfam's definition of small-scale farmers resilience refers to the ability of smallholder women and men to realize their rights and improve their well-being despite shocks, stresses and uncertainty. Our approach is rights’ based so smallholder farmers and institutions determine their own futures by enhancing their capacities to address the causes of risk, fragility, vulnerability and inequality. Resilience is not our ultimate desired goal or outcome. Rather, we want resilient and sustainable development for SHF i.e. development that does not cause or increase negative impacts. Crucially, our focus is on the farmers themselves and their communities not merely the farm systems.</t>
  </si>
  <si>
    <t>All stages and workers linked to supply from inputs, through production to distribution that involves a particular food category or commodity, raw material/ingredient or product line from a particular country i.e. Strawberries from Morocco or bananas from Costa Rica (i.e. strawberries from multiple countries would not be counted as a single supply chain).</t>
  </si>
  <si>
    <t>Supply chain transparency</t>
  </si>
  <si>
    <t xml:space="preserve">Disclosing the information of suppliers list is important as supply chain transparency allows consumers to track where their food is coming from, lets farmers and producers know where their products go to, and helps hold supermarkets accountable for supply chain issues in the products they sell.
Among agricultural brands, Nestle and Wilmar are taking a lead role in driving product traceability. Nestle has published a Transparency Dashboard for palm oil, announced it will disclose suppliers of 15 priority commodities, and used blockchain technology to enable consumers to track their food back to the farm. The company has found that its commitment to traceability has made its business owners more accountable and extended the mandate of procurement teams. https://www.nestle.com/csv/raw-materials/palm-oil/palm-oil-transparency-dashboard 
In the UK, Marks &amp; Spencer publishes its first tier suppliers and some raw materials supply chains, including for tea and coffee, and Waitrose publishes its first tier suppliers. See https://interactivemap.marksandspencer.com/ and https://www.johnlewispartnership.co.uk/content/dam/cws/pdfs/our-responsibilities/2018/waitrose-factory-list-november-2018.pdf. In 2018, seven tea brands disclosed parts of their tea supply chains. However the grocery sector still lags behind the garment sector, where 70 of the top 200 fashion retailers now publish their first-tier factories and some publish their fabric and yarn mills. </t>
  </si>
  <si>
    <t>Goes beyond ad hoc disclosure and regularly updates relevant information. i.e. Publishes pay and gender gap not just once but on an annual basis.</t>
  </si>
  <si>
    <t xml:space="preserve">The company is systematically tracking and disclosing gender disaggregated data down to the co-operatives/producer groups level. The company must disclose at least 3 types of data for 3 high risk food supply chains to score. </t>
  </si>
  <si>
    <t>The company demonstrates that its buying practices align with the company's human rights strategy.</t>
  </si>
  <si>
    <t>Oxfam's definition of a food category in this context is one all food products of a particular category (eg tea, strawberries, rice) across countries in which companies identify high risks based on the result of due diligence, and in particular, where they could have more leverage to make changes. This could refer to one entire product category from one country, but also one entire product category from multiple countries identified with high risk. (NB Whereas the definition of a single supply chain is restricted to a product from a particular country, a food category may cut across multiple supply chains.)</t>
  </si>
  <si>
    <t>Yes</t>
  </si>
  <si>
    <t>Human Rights Policy Statement, p. 1 https://cr.aldisouthgroup.com/sites/default/files/downloads/2018%20ALDI%20SOUTH%20Group%20Human%20Rights%20Policy%20Statement%20EN.pdf</t>
  </si>
  <si>
    <t>Human Rights Policy Statement, p. 3
https://cr.aldisouthgroup.com/sites/default/files/downloads/2018%20ALDI%20SOUTH%20Group%20Human%20Rights%20Policy%20Statement%20EN.pdf</t>
  </si>
  <si>
    <t>No</t>
  </si>
  <si>
    <t>https://www.weps.org/companies</t>
  </si>
  <si>
    <t>Jumbo human rights policy 
http://www.jumborapportage.com/FbContent.ashx/pub_1007/downloads/v1903281342/@SlVNQk8zMDk2X01WT2JlcmljaHQrQ292ZXIucGRm  
 (p 9-10)</t>
  </si>
  <si>
    <t xml:space="preserve">Cocoa: https://www.jumborapportage.com/FbContent.ashx/pub_1011/downloads/v200417155210/JUMBO3878_MENSENRECHTENRAPPORTAGE%20CACAO-S1.pdf
Mango: https://www.jumborapportage.com/FbContent.ashx/pub_1011/downloads/v200417155211/JUMBO3878_MENSENRECHTENRAPPORTAGE%20MANGO-S1.pdf
Bananas: https://www.jumborapportage.com/FbContent.ashx/pub_1011/downloads/v200417155209/JUMBO3878_MENSENRECHTENRAPPORTAGE%20BANANEN-S1.pdf
Coffee:https://www.jumborapportage.com/FbContent.ashx/pub_1011/downloads/v200417155211/JUMBO3878_MENSENRECHTENRAPPORTAGE%20KOFFIE-S1.pdf 
</t>
  </si>
  <si>
    <t>Jumbo human rights policy 
http://www.jumborapportage.com/FbContent.ashx/pub_1007/downloads/v1903281342/@SlVNQk8zMDk2X01WT2JlcmljaHQrQ292ZXIucGRm  
 (p.8) 
 https://www.jumbo.com/fairtrade-original-tibetan-noodels-250g/153461ZK/
 http://maxhavelaar.nl/biologische_landbouw</t>
  </si>
  <si>
    <t>Jumbo human rights policy 
http://www.jumborapportage.com/FbContent.ashx/pub_1007/downloads/v1903281342/@SlVNQk8zMDk2X01WT2JlcmljaHQrQ292ZXIucGRm  
(p. 9-10)</t>
  </si>
  <si>
    <t>Jumbo human rights policy 
http://www.jumborapportage.com/FbContent.ashx/pub_1007/downloads/v1903281342/@SlVNQk8zMDk2X01WT2JlcmljaHQrQ292ZXIucGRm  
(p 4 &amp; 5, Box on Human Rights and para 1 under  Our commitment)</t>
  </si>
  <si>
    <t xml:space="preserve">Jumbo human rights policy 
http://www.jumborapportage.com/FbContent.ashx/pub_1007/downloads/v1903281342/@SlVNQk8zMDk2X01WT2JlcmljaHQrQ292ZXIucGRm  
(p 4 &amp; 5, Box on Human Rights and para 1 under  Our commitment)
Jumbo Supplier Code of conduct: https://www.jumborapportage.com/FbContent.ashx/pub_1011/downloads/v200408124845/Code%20Verantwoord%20Inkopen_Jumbo%20.pdf
</t>
  </si>
  <si>
    <t>Jumbo human rights policy 
http://www.jumborapportage.com/FbContent.ashx/pub_1007/downloads/v1903281342/@SlVNQk8zMDk2X01WT2JlcmljaHQrQ292ZXIucGRm  
 (p.7, International Treaties, p.5)</t>
  </si>
  <si>
    <t>Jumbo's Supplier Code of Conduct: https://www.jumborapportage.com/FbContent.ashx/pub_1011/downloads/v200408124845/Code%20Verantwoord%20Inkopen_Jumbo%20.pdf</t>
  </si>
  <si>
    <t>Jumbo human rights policy 
http://www.jumborapportage.com/FbContent.ashx/pub_1007/downloads/v1903281342/@SlVNQk8zMDk2X01WT2JlcmljaHQrQ292ZXIucGRm  
(p. 7-10)</t>
  </si>
  <si>
    <t xml:space="preserve">https://www.jumborapportage.com/FbContent.ashx/pub_1007/downloads/v190328134223/@SlVNQk8zMDk2X01WT2JlcmljaHQrQ292ZXIucGRm
- - https://www.jumborapportage.com/FbContent.ashx/pub_1011/downloads/v200417155210/JUMBO3878_MENSENRECHTENRAPPORTAGE%20CACAO-S1.pdf
https://www.jumborapportage.com/FbContent.ashx/pub_1011/downloads/v200417155210/JUMBO3878_MENSENRECHTENRAPPORTAGE%20CACAO-S1.pdf </t>
  </si>
  <si>
    <t>Jumbo human rights policy 
http://www.jumborapportage.com/FbContent.ashx/pub_1007/downloads/v1903281342/@SlVNQk8zMDk2X01WT2JlcmljaHQrQ292ZXIucGRm  
(p 1, Summary, p.5, Box Protection of Human Rights, p. .6 Transparency and Communication, para 1</t>
  </si>
  <si>
    <t>Jumbo human rights policy 
http://www.jumborapportage.com/FbContent.ashx/pub_1007/downloads/v1903281342/@SlVNQk8zMDk2X01WT2JlcmljaHQrQ292ZXIucGRm  
(p 7, last para)</t>
  </si>
  <si>
    <t>Jumbo human rights policy 
http://www.jumborapportage.com/FbContent.ashx/pub_1007/downloads/v1903281342/@SlVNQk8zMDk2X01WT2JlcmljaHQrQ292ZXIucGRm  
. (p 7, last para)</t>
  </si>
  <si>
    <t>https://www.jumborapportage.com/Aandachtspunt_mensenrechten
https://www.jumborapportage.com/fbcontent.ashx/pub_1009/downloads/Rapportage%20website%20risicoanalyse%20deel%20A.pdf
https://www.jumborapportage.com/FbContent.ashx/pub_1009/downloads/v191030165050/Rapportage%20website%20risicoanalyse%20deel%20B.pdf
2-pagers per product:
Roses: https://www.jumborapportage.com/FbContent.ashx/pub_1011/downloads/v200417155212/JUMBO3878_MENSENRECHTENRAPPORTAGE%20ROZEN-S1.pdf
Cocoa: https://www.jumborapportage.com/FbContent.ashx/pub_1011/downloads/v200417155210/JUMBO3878_MENSENRECHTENRAPPORTAGE%20CACAO-S1.pdf
Bananas: https://www.jumborapportage.com/FbContent.ashx/pub_1011/downloads/v200417155209/JUMBO3878_MENSENRECHTENRAPPORTAGE%20BANANEN-S1.pdf
Mango: https://www.jumborapportage.com/FbContent.ashx/pub_1011/downloads/v200417155211/JUMBO3878_MENSENRECHTENRAPPORTAGE%20MANGO-S1.pdf
Coffee:https://www.jumborapportage.com/FbContent.ashx/pub_1011/downloads/v200417155211/JUMBO3878_MENSENRECHTENRAPPORTAGE%20KOFFIE-S1.pdf 
Jumbo's world map: https://www.jumborapportage.com/inzicht-keten-wereldkaart</t>
  </si>
  <si>
    <t xml:space="preserve">Jumbo's commitment: 
https://www.jumborapportage.com/FbContent.ashx/pub_1007/downloads/v190328134223/@SlVNQk8zMDk2X01WT2JlcmljaHQrQ292ZXIucGRm
</t>
  </si>
  <si>
    <t xml:space="preserve">Jumbo human rights policy 
http://www.jumborapportage.com/FbContent.ashx/pub_1007/downloads/v1903281342/@SlVNQk8zMDk2X01WT2JlcmljaHQrQ292ZXIucGRm  
 (p 5, p 8, Our Due diligence process, para 1)
 + -	Publicatie mensenrechtenbeleid (eind maart): https://www.jumborapportage.com/Aandachtspunt_mensenrechten
 https://www.jumborapportage.com/Aandachtspunt_mensenrechten
 https://www.jumborapportage.com/inzicht-keten-wereldkaart
</t>
  </si>
  <si>
    <t>Subsidiary only</t>
  </si>
  <si>
    <t>https://cr.aldisouthgroup.com/en/responsibility/our-priorities/respecting-human-rights</t>
  </si>
  <si>
    <t>https://cr.aldisouthgroup.com/en/responsibility/our-priorities/respecting-human-rights#human-rights-policy</t>
  </si>
  <si>
    <t>https://cr.aldisouthgroup.com/sites/default/files/downloads/2018%20ALDI%20SOUTH%20Group%20Human%20Rights%20Policy%20Statement%20EN.pdf
https://cr.aldisouthgroup.com/en/responsibility/our-priorities/respecting-human-rights</t>
  </si>
  <si>
    <t>https://cr.aldisouthgroup.com/en/responsibility/our-priorities/respecting-human-rights#human-rights-policy
https://cr.aldisouthgroup.com/en/responsibility/our-priorities/respecting-human-rights#human-rights-risk-assessment</t>
  </si>
  <si>
    <t>https://www.aldi.co.uk/gender-pay</t>
  </si>
  <si>
    <t xml:space="preserve">https://cr.aldisouthgroup.com/en/responsibility/our-priorities/respecting-human-rights#measures-taken-to-mitigiate-and-prevent-adverse-impacts-on-human-rights
https://cr.aldisouthgroup.com/en/responsibility/our-priorities/respecting-human-rights#commitment-to-gender-equality
https://cr.aldisouthgroup.com/en/responsibility/our-priorities/respecting-human-rights
https://cr.aldisouthgroup.com/en/responsibility/our-priorities/respecting-human-rights#living-wage-commitment
</t>
  </si>
  <si>
    <t>https://cr.aldisouthgroup.com/en/responsibility/our-priorities/respecting-human-rights#sustainable-supply-chains</t>
  </si>
  <si>
    <t>https://cdn.aldi-digital.co.uk/xeg6yv3D$nO6fb$b530KSbuoGjA.pdf
https://cdn.aldi-digital.co.uk/p0L6gpasu4xMIm$s4OTqVsgAL4g.pdf
https://cr.aldisouthgroup.com/cr-2015/fileadmin/fm-dam/CR_Report/Downloads/ALDI_Social_Standards_in_Production_English.pdf</t>
  </si>
  <si>
    <t>https://cr.aldisouthgroup.com/en/responsibility/our-priorities/respecting-human-rights
Buying policies, https://unternehmen.aldi-sued.de/de/verantwortung/lieferkette/rohstoffe/</t>
  </si>
  <si>
    <t>https://www.business-humanrights.org/en/thailand-intl-seafood-buyers-urge-govt-to-stay-strong-in-transition-towards-ethical-sustainable-fishing-sector#c203273</t>
  </si>
  <si>
    <t>https://cr.aldisouthgroup.com/en/responsibility/our-priorities/respecting-human-rights
https://cr.aldisouthgroup.com/de/cr-2017/unternehmen/initiativen-und-verbaende</t>
  </si>
  <si>
    <t>https://cr.aldisouthgroup.com/en/responsibility/our-priorities/respecting-human-rights#commitment-to-smallholder-farmers</t>
  </si>
  <si>
    <t>https://unternehmen.aldi-sued.de/de/verantwortung/lieferkette/rohstoffe/aldi-sued-rohstoffe/aldi-sued-rohstoffe-nachhaltigkeitsprojekte/
https://cr.aldisouthgroup.com/en/cr-2017/resources
https://cr.aldisouthgroup.com/en/responsibility/our-priorities/respecting-human-rights</t>
  </si>
  <si>
    <t>Aldi South International CR Report 2017, P. 24-27
https://blog.aldi-sued.de/gastbeitrag-mein-besuch-bei-den-kaffeekleinbauern-in-honduras/
https://unternehmen.aldi-sued.de/fileadmin/fm-dam/company_photos/US_Verantwortung/Lieferkette/ALDI_SUED_Gemeinsam_weltweit_nachhaltig_und_fair.jpg
https://cr.aldisouthgroup.com/en/cr-portal/news/coffee-project-visit-smallholder-farmers-honduras</t>
  </si>
  <si>
    <t>https://www.nachhaltige-agrarlieferketten.org/en/news-events/translate-to-english-living-income-arbeitsgruppe-gemeinsame-erklaerung/</t>
  </si>
  <si>
    <t>https://cr.aldisouthgroup.com/en/responsibility/our-priorities/respecting-human-rights#commitment-to-gender-equality</t>
  </si>
  <si>
    <t>https://nieuws.ah.nl/vanaf-nu-delicata-repen-met-tonys-open-chain-chocolade-in-schap-bij-albert-heijn/
(https://static.ahold.com/media//002146100/000/002146118_001_Albert_Heijn_Due_Diligence.pdf; 20191211_Due Diligence Policy_Albert Heijn</t>
  </si>
  <si>
    <t>Ahold Delhaize website:https://www.aholddelhaize.com/en/about-us/stakeholder-interests/human-rights/ (accessed 11 Dec 2019)</t>
  </si>
  <si>
    <t>Albert Heijn news website: https://nieuws.ah.nl/albert-heijn-geeft-inzicht-in-keten-met-wereldkaart/ (accessed 11 Dec 2019); https://www.ah.nl/suppliers/map (accessed 11 Dec 2019)</t>
  </si>
  <si>
    <t>https://static.ahold.com/media/002326700/000/002326738_001_AHN0120828490_AH_Duurzaamheidsverslag_2019_v11_200dpi.pdf, p.21</t>
  </si>
  <si>
    <t xml:space="preserve"> https://www.aholddelhaize.com/media/8800/ahold-delhaize-2018-annual-report.pdf page 71.</t>
  </si>
  <si>
    <t>The Ahold Delhaize Human Rights website https://www.aholddelhaize.com/en/about-us/stakeholder-interests/human-rights/ (accessed 11 Dec 2019)
The Ahold Delhaize Standards of Engagement: https://www.aholddelhaize.com/en/about-us/ethical-business/code-of-ethics/our-standards-of-engagement/ (accessed 11 Dec 2019)</t>
  </si>
  <si>
    <t xml:space="preserve">The Ahold Delhaize Human Rights website https://www.aholddelhaize.com/en/about-us/stakeholder-interests/human-rights/ (accessed 11 Dec 2019)
The Ahold Delhaize Standards of Engagement: https://www.aholddelhaize.com/en/about-us/ethical-business/code-of-ethics/our-standards-of-engagement/ (accessed 11  Dec 2019)
</t>
  </si>
  <si>
    <t>https://www.idhsustainabletrade.com/banana-retail-commitment/</t>
  </si>
  <si>
    <t>https://www.aholddelhaize.com/media/2220/ahold_usa-fair_food_program_factsheet.pdf</t>
  </si>
  <si>
    <t>Albert Heijn Website: https://static.ahold.com/media/002330100/000/002330192_001_Albert_Heijn_Due_Diligence_2.2020_(1).pdf</t>
  </si>
  <si>
    <t>Offline Magazine from Albert Heijn: ‘boon – koffie tot de kern’ (p.52 &amp; 53) + Annual Report 2017 pg.12
https://static.ahold.com/media/002141400/000/002141454_001_Albert_Heijn_Short_List.pdf; 20191211_Shortlist of products negative impact_Albert Heijn
https://www.aholddelhaize.com/en/about-us/stakeholder-interests/cocoa/; 20191212_Cocoa_Ahold Delhaize
https://www.aholddelhaize.com/en/about-us/stakeholder-interests/coffee-tea/; 20191212_Coffee &amp; Tea_Ahold Delhaize
https://www.ah.nl/zoeken?rq=fair+trade&amp;searchType=product
https://www.ing.nl/media/ING_duurzaamheidsprofiel-Ahold-Delhaize-september-2019_tcm162-180259.pdf; 20191212_ING Duurzaamheidsprofiel Ahold Delhaize_Ahold Delhaize
https://www.aholddelhaize.com/media/6440/supplementary-report-on-sustainable-retailing-performance-2016.pdf;20191212_supplementary-report-on-sustainable-retailing-performance-2016_Ahold Delhaize
https://nieuws.ah.nl/nederlandse-thuisbarista-experimenteert-erop-los/; 20191001_Nederlandse thuisbarista experimenteert erop los_Albert Heijn</t>
  </si>
  <si>
    <t>See https://static.ahold.com/media/002329900/000/002329930_001_Albert_Heijn_Short_List_2020.3.pdf  and https://www.tonysopenchain.com/sourcing-principles/#strong-farmers</t>
  </si>
  <si>
    <t>Smallholder farmers</t>
  </si>
  <si>
    <t>Ahold Delhaize Website:
https://www.aholddelhaize.com/en/media/latest/media-releases/signature-moment-frans-muller-signs-un-statement-supporting-gender-equality/</t>
  </si>
  <si>
    <t>Ahold Delhaize Website:
https://www.aholddelhaize.com/en/media/latest/media-releases/signature-moment-frans-muller-signs-un-statement-supporting-gender-equality/ (accessed 13 Dec 2019)</t>
  </si>
  <si>
    <t>Seafood: https://www.albertsonscompanies.com/our-values/products/seafood.html and the STF's progress report - https://www.seafoodtaskforce.global/wp-content/uploads/2019/01/Seafood-Task-Force_-Multi-Stakeholder-Progress-Report-_-Dec-2018-1.pdf  Palm Oil: https://www.albertsonscompanies.com/our-values/products/palm-oil.html</t>
  </si>
  <si>
    <t>http://suppliers.safeway.com/usa/pdf/supplier_sustainability_expectations.pdf     (p. 42-43, 47)     https://www.seafoodtaskforce.global/wp-content/uploads/2019/01/Seafood-Task-Force_-Multi-Stakeholder-Progress-Report-_-Dec-2018-1.pdf</t>
  </si>
  <si>
    <t>http://suppliers.safeway.com/usa/pdf/Vendor_Code_of_Conduct.pdf</t>
  </si>
  <si>
    <t>Page 15 https://www.albertsonscompanies.com/content/dam/minisite/supplier-central/documents/Eliminating%20Human%20Trafficking%20and%20Forced%20Labor%20Guidelines.pdf</t>
  </si>
  <si>
    <t>https://www.ethicaltrade.org/blog/international-buyers-urge-thai-government-to-protect-fishery-reforms</t>
  </si>
  <si>
    <t>Links: https://www.albertsons.com/albertsons-companies-becomes-first-major-grocer-to-sell-fair-trade-certified-scallops/      
 https://www.retailwire.com/discussion/albertsons-to-sell-fair-trade-coffee/    
https://www.prnewswire.com/news-releases/albertsons-companies-becomes-first-major-grocer-to-sell-fair-trade-certified-scallops-300451278.html      
        https://www.instacart.com/albertsons/products/55870-theo-organic-fair-trade-chocolate-pure-85-dark-3-0-oz
https://www.prnewswire.com/news-releases/albertsons-companies-commits-to-united-nations-sustainable-development-goals-joins-influential-seafood-task-force-300469024.html 
“Sustainable Development through Fair Trade
Over the last five years, our Fair Trade Certified™
O Organics coffee has generated over $1.6M in premium
funds for community development. We partnered with Fair
Trade USA on this effort because empowering farming
communities and promoting economic stability can have a
positive impact for generations.”
Sustainability update 2018 - page 5
https://www.csrwire.com/press_releases/42706-Albertsons-Companies-The-Kroger-Co-and-Williams-Sonoma-Announce-Major-Commitments-to-Fair-Trade-Certified-Coffee-as-Part-of-Sustainable-Coffee-Challenge</t>
  </si>
  <si>
    <t>https://www.aldi-nord.de/unternehmen/verantwortung/unser-verstaendnis/Menschenrechte.html</t>
  </si>
  <si>
    <t>https://www.aldi-nord.de/content/dam/aldi/germany/verantwortung/unser-verst%C3%A4ndnis/menschenrechte/10949261_Human_Rights_Englisch.pdf</t>
  </si>
  <si>
    <t>https://www.aldi-nord.de/unternehmen/verantwortung/unser-verstaendnis/Menschenrechte.html
https://www.aldi-nord.de/content/dam/aldi/germany/verantwortung/unser-verst%C3%A4ndnis/menschenrechte/10949261_Human_Rights_Englisch.pdf
https://www.aldi-nord.de/unternehmen/verantwortung/unser-verstaendnis/Menschenrechte.html</t>
  </si>
  <si>
    <t>https://www.seafoodsource.com/news/environment-sustainability/international-seafood-buyers-urge-thailand-to-stand-strong-on-fisheries-reforms</t>
  </si>
  <si>
    <t>https://www.sustainabilityreports.be/sites/default/files/reports/aldi_north_group_sustainability_report_2017_en.pdf    </t>
  </si>
  <si>
    <t>https://www.aldi-nord.de/produkte/unsere-marken/fair.html
https://www.aldi-nord.de/themenwelten/entdecker-wochen/fairtrade-entdecken.html
https://www.aldi-nord.de/unternehmen/pressemitteilungen/aldi-gewinnt-fairtrade-award.html
https://www.sustainabilityreports.be/sites/default/files/reports/aldi_north_group_sustainability_report_2017_en.pdf</t>
  </si>
  <si>
    <t>https://www.cr-aldinord.com/2017/wp-content/uploads/sites/4/2018/05/ALDI_Nord_International_Cocoa_Purchasing_Policy_EN.pdf</t>
  </si>
  <si>
    <t>https://www.costco.com/sustainability-human-rights.html</t>
  </si>
  <si>
    <t xml:space="preserve">Page 21 and 22 http://investor.costco.com/static-files/de687eea-3ac1-487c-b1e2-537861ee0031 </t>
  </si>
  <si>
    <t>https://www.costco.co.uk/medias/sys_master/h56/h41/26443979227166.pdf</t>
  </si>
  <si>
    <t>https://www.costco.com/wcsstore/CostcoUSBCCatalogAssetStore/Attachment/16w0604-sustainability-conduct.pdf</t>
  </si>
  <si>
    <t>Page 1 https://www.costco.com/wcsstore/CostcoUSBCCatalogAssetStore/Attachment/16w0604-sustainability-conduct.pdf</t>
  </si>
  <si>
    <t>https://www.seafoodtaskforce.global and https://equitablefood.org/about-efi/</t>
  </si>
  <si>
    <t>https://www.costco.com/wcsstore/CostcoUSBCCatalogAssetStore/feature-pages/19w0327-sustainability-uk-transparency-1.pdf</t>
  </si>
  <si>
    <t>https://www.costco.com/sustainability-human-rights.html
https://equitablefood.org/board-and-staff</t>
  </si>
  <si>
    <t>https://www.costco.com/sustainability-kirkland-signature.html</t>
  </si>
  <si>
    <t>Coconut - Phillipines
https://ecdn.liveclicker.net/8079A8/origin/videos/69/1223425082_1_liveclicker.mp4
Coffee - Rwanda https://www.costco.com/wcsstore/CostcoUSBCCatalogAssetStore/feature-pages/19w0237-Merchandising-KirklandSignature-Hope.pdf
Cocoa - Cote d’Ivoire https://www.costco.com/wcsstore/CostcoUSBCCatalogAssetStore/feature-pages/19w0237-Merchandising-KirklandSignature-Cocoa.pdf</t>
  </si>
  <si>
    <t>https://verbund.edeka/verantwortung/handlungsfelder/sortiment/sozialstandards.html</t>
  </si>
  <si>
    <t>https://verbund.edeka/verantwortung/handlungsfelder/gesellschaft/menschenrechte/</t>
  </si>
  <si>
    <t>https://www.edekanord-shop.de/appel/products?query=fairtrade
https://vimeo.com/264389174
http://www.edeka-minden-geschaeftsbericht.de/assets/pdf/geschaeftsbericht/EDEKA_MiHa_GB_2017.pdf
https://www.edeka.de/nachhaltigkeit/unsere-wwf-partnerschaft/siegel/siegel/fairtrade_1.jsp</t>
  </si>
  <si>
    <t xml:space="preserve">Page 142 and 147 http://sustainability.kroger.com/Kroger-2019-ESG-Report.pdf </t>
  </si>
  <si>
    <t>http://eproxymaterials.com/interactive/kr2018/pf/page_056.pdf</t>
  </si>
  <si>
    <t xml:space="preserve">Vendor letter https://www.thekrogerco.com/wp-content/uploads/2017/09/vendor-letter.pdf
https://www.thekrogerco.com/wp-content/uploads/2018/07/The-Kroger-Co._Social-Compliance-Program_2018-July-1.pdf </t>
  </si>
  <si>
    <t>http://sustainability.kroger.com/ 
https://www.simpletruth.com/why-simple-truth/fair-trade/</t>
  </si>
  <si>
    <t>Due diligence paper, p. 6., https://www.lidl.de/de/menschenrechte/s7381285</t>
  </si>
  <si>
    <t>Due diligence paper,  https://www.lidl.de/de/menschenrechte/s7381285, p. 27</t>
  </si>
  <si>
    <t xml:space="preserve">Lidl UK Modern Slavery Statement p. 7 https://corporate.lidl.co.uk/sustainability/human-rights-ethical-trade/modern-slavery; Due diligence paper,  https://www.lidl.de/de/asset/other/16201-FLY-Positionspapier-Sorgfaltspflicht-A4-DE-online-2020-V5.pdf, section 1, p. 4,  section 3.1, p. 8 , section 3.3 pp. 16, 17, 18-23,  </t>
  </si>
  <si>
    <t>Due diligence paper, p. 6., https://www.lidl.de/de/menschenrechte/s7381285, section 3.</t>
  </si>
  <si>
    <t xml:space="preserve">Due diligence paper,  https://www.lidl.de/de/menschenrechte/s7381285, section 3, pp. 7 - 10 </t>
  </si>
  <si>
    <t>Due diligence paper, https://www.lidl.de/de/menschenrechte/s7381285, section 3, see in particular p. 24  and 25</t>
  </si>
  <si>
    <t>Lidl UK Modern Slavery Statement, p. 7; Due diligence paper, https://www.lidl.de/de/menschenrechte/s7381285; section 2 p. 5, section 3.4, p. 24</t>
  </si>
  <si>
    <t>Lidl UK website human rights and ethical trade, https://corporate.lidl.co.uk/sustainability/human-rights-ethical-trade;  Due diligence paper, https://www.lidl.de/de/menschenrechte/s7381285; section 3.5</t>
  </si>
  <si>
    <t>Due diligence paper, https://www.lidl.de/de/menschenrechte/s7381285; section  3.5</t>
  </si>
  <si>
    <t>https://corporate.lidl.co.uk/sustainability/supporting-our-colleagues/gender-pay-gap</t>
  </si>
  <si>
    <t>Due diligence paper, https://www.lidl.de/de/menschenrechte/s7381285, pp. 4, 11, 14, 19-20; https://corporate.lidl.co.uk/sustainability/human-rights-ethical-trade, p 5; https://www.lidl.de/de/menschenrechte/s7381285</t>
  </si>
  <si>
    <t>https://corporate.lidl.co.uk/sustainability/human-rights-ethical-trade - Responsible Recruitment
https://corporate.lidl.co.uk/sustainability/human-rights-ethical-trade/modern-slavery</t>
  </si>
  <si>
    <t>https://www.lidl.de/de/asset/other/Code_of_Conduct_Version_1_0.pdf</t>
  </si>
  <si>
    <t>https://www.lidl.de/de/sortiment-lebensmittel/s7377408; Due diligence paper, https://www.lidl.de/de/menschenrechte/s7381285, p. 6</t>
  </si>
  <si>
    <t>Due diligence paper, https://www.lidl.de/de/menschenrechte/s7381285, p. 18; https://www.lidl.co.uk/en/online-leaflets/modern-slavery-statement-2018-19/view/flyer/page/6
Page 6 2017 / 18 modern slavery statement, downloadable here: https://corporate.lidl.co.uk/sustainability/human-rights-ethical-trade/modern-slavery</t>
  </si>
  <si>
    <t>Due diligence paper, https://www.lidl.de/de/menschenrechte/s7381285, p. 26</t>
  </si>
  <si>
    <t>Due diligence paper, https://www.lidl.de/de/menschenrechte/s7381285, pp. 4, 7, 19-20, 26</t>
  </si>
  <si>
    <t>Due diligence paper, https://www.lidl.de/de/menschenrechte/s7381285, p. 15</t>
  </si>
  <si>
    <t>https://www.lidl.de/de/fairtrade-bananen/s7378690.; https://unternehmen.lidl.de/pressreleases/190913_faire-woche; ;  https://www.lidl.de/de/sortiment-fairtrade/s7378132; https://www.lidl.de/de/sortiment-lebensmittel/s7377408; ; https://unternehmen.lidl.de/pressreleases/181001_kaffee-projekt-guatemala),  e; https://www.lidl.de/de/sortiment-fairtrade/s7378132; Due diligence paper, https://www.lidl.de/de/menschenrechte/s7381285, p. 15; https://www.lidl.de/de/asset/other/Positionspapier-fu-r-den-nachhaltigeren-Einkauf-von-Kaffee.pdf</t>
  </si>
  <si>
    <t>Sustainability report 2016/2017 https://www.lidl-nachhaltigkeit.de/fileadmin/downloads/Lidl_Nachhaltigkeitsbericht_2016-2017.pdf; https://www.lidl.de/de/sortiment-fairtrade/s7378132</t>
  </si>
  <si>
    <t>https://corporate.lidl.co.uk/sustainability/human-rights-ethical-trade; Due diligence paper, https://www.lidl.de/de/menschenrechte/s7381285,, pp. 25, 26</t>
  </si>
  <si>
    <t xml:space="preserve">https://www.nachhaltige-agrarlieferketten.org/aktuelles/living-income-arbeitsgruppe-gemeinsame-erklaerung/
https://www.presseportal.de/pm/58227/4219445
https://www.presseportal.de/pm/58227/4174234 </t>
  </si>
  <si>
    <t xml:space="preserve"> https://www.lidl.de/de/sortiment/s7377407, p. 13</t>
  </si>
  <si>
    <t>https://corporate.lidl.co.uk/sustainability/human-rights-ethical-trade; Due diligence paper, https://www.lidl.de/de/menschenrechte/s7381285,, p. 15</t>
  </si>
  <si>
    <t>https://corporate.lidl.co.uk/sustainability/human-rights-ethical-trade/hria; Due diligence paper, https://www.lidl.de/de/menschenrechte/s7381285,, pp. 25, 26 https://corporate.lidl.co.uk/storage/download/file/7d1ab8f66c5df6e4918d1bd635e17b23/Human+Rights+and+Environmental+Due+Diligence+Policy+March+2020_V_final.pdf</t>
  </si>
  <si>
    <t>https://corporate.lidl.co.uk/sustainability/human-rights-ethical-trade; https://corporate.lidl.co.uk/sustainability/human-rights-ethical-trade; Due diligence paper, https://www.lidl.de/de/menschenrechte/s7381285,, pp. 14, 15</t>
  </si>
  <si>
    <t>https://corporate.lidl.co.uk/sustainability/human-rights-ethical-trade; Guatemala: https://www.lidl.de/de/sortiment-lebensmittel/s7377408
Bolivien:https://www.lidl.de/de/sortiment-fairtrade/s7378132
Cocoa: https://corporate.lidl.co.uk/sustainability/cocoa
Way to Go https://www.lidl.de/de/asset/other/2020-Way-To-Go_Broschuere.pdf</t>
  </si>
  <si>
    <t>See https://www.morrisons-corporate.com/cr/ethical-trading/our-approach-to-ethical-trading/, 
Accessed 15.4.20</t>
  </si>
  <si>
    <t>MODERN SLAVERY ACT STATEMENT 2018/2019
https://www.morrisons-corporate.com/globalassets/corporatesite/corporate-responsibility/ethical-trading/morrisons-msa-statement-2018-2019.pdf
accessed 15.4.2020</t>
  </si>
  <si>
    <t>https://www.morrisons-corporate.com/cr/ethical-trading/our-approach-to-ethical-trading/</t>
  </si>
  <si>
    <t>Our Approach (blog)
https://my.morrisons.com/our-approach
(accessed 10 Dec 2019)
Risk Assessment https://www.morrisons-corporate.com/cr/ethical-trading/our-approach-to-ethical-trading/risk-assessment (accessed 20 May 2020)</t>
  </si>
  <si>
    <t>MODERN SLAVERY ACT STATEMENT 2017/ 2018
(dated 11/05/2018)
https://my.morrisons.com/globalassets/general-assets/22652_morrisons_modern_slavery_act_2018-update.pdf
(accessed 10 Dec 2019)
Collaborative working
https://my.morrisons.com/collaborative-working/
accessed 15.4.2020</t>
  </si>
  <si>
    <t>Ethical Trading https://www.morrisons-corporate.com/cr/ethical-trading/our-approach-to-ethical-trading/
https://www.morrisons-corporate.com/cr/ethical-trading/our-approach-to-ethical-trading/remediation/
accessed 16.4.2020</t>
  </si>
  <si>
    <t>https://www.morrisons-corporate.com/cr/ethical-trading/our-approach-to-ethical-trading/mitigation/transparency/</t>
  </si>
  <si>
    <t>Gender Pay Report
https://www.morrisons-corporate.com/globalassets/corporatesite/corporate-responsibility/gender-pay-report/gender-pay-report-2017-18.pdf
(accessed 10 Dec 2019)
2018 report: https://gender-pay-gap.service.gov.uk/Employer/Hk4Wj4AF</t>
  </si>
  <si>
    <r>
      <rPr>
        <b/>
        <sz val="11"/>
        <rFont val="Calibri"/>
        <family val="2"/>
        <scheme val="minor"/>
      </rPr>
      <t>Our Approach (blog)</t>
    </r>
    <r>
      <rPr>
        <sz val="11"/>
        <rFont val="Calibri"/>
        <family val="2"/>
        <scheme val="minor"/>
      </rPr>
      <t xml:space="preserve">
https://my.morrisons.com/our-approach
(accessed 10 Dec 2019)</t>
    </r>
  </si>
  <si>
    <r>
      <t>Morrisons Ethical Trading Code</t>
    </r>
    <r>
      <rPr>
        <sz val="11"/>
        <rFont val="Calibri"/>
        <family val="2"/>
        <scheme val="minor"/>
      </rPr>
      <t xml:space="preserve">
https://www.morrisons-corporate.com/globalassets/corporatesite/corporate-responsibility/ethical-trading/ethical-trading-code---october-2015-1.pdf
(accessed 10 Dec 2019)</t>
    </r>
  </si>
  <si>
    <r>
      <rPr>
        <b/>
        <sz val="11"/>
        <rFont val="Calibri"/>
        <family val="2"/>
        <scheme val="minor"/>
      </rPr>
      <t xml:space="preserve">Responsible Recruitment Toolkit / about / supporters/sponsors </t>
    </r>
    <r>
      <rPr>
        <sz val="11"/>
        <rFont val="Calibri"/>
        <family val="2"/>
        <scheme val="minor"/>
      </rPr>
      <t xml:space="preserve">
https://responsiblerecruitmenttoolkit.org/supporters-sponsors/
(accessed 10 Dec 2019)
</t>
    </r>
    <r>
      <rPr>
        <b/>
        <sz val="11"/>
        <rFont val="Calibri"/>
        <family val="2"/>
        <scheme val="minor"/>
      </rPr>
      <t>MODERN SLAVERY ACT STATEMENT 2017/ 2018</t>
    </r>
    <r>
      <rPr>
        <sz val="11"/>
        <rFont val="Calibri"/>
        <family val="2"/>
        <scheme val="minor"/>
      </rPr>
      <t xml:space="preserve">
(dated 11/05/2018)
https://my.morrisons.com/globalassets/general-assets/22652_morrisons_modern_slavery_act_2018-update.pdf
(accessed 10 Dec 2019)</t>
    </r>
  </si>
  <si>
    <r>
      <rPr>
        <b/>
        <sz val="11"/>
        <rFont val="Calibri"/>
        <family val="2"/>
        <scheme val="minor"/>
      </rPr>
      <t>Ethical Trading Policy</t>
    </r>
    <r>
      <rPr>
        <sz val="11"/>
        <rFont val="Calibri"/>
        <family val="2"/>
        <scheme val="minor"/>
      </rPr>
      <t xml:space="preserve">
(dated October 2015)
https://www.morrisons-corporate.com/globalassets/corporatesite/corporate-responsibility/ethical-trading/morrisons-ethical-trading-policy-1.pdf
(accessed 10 Dec 2019)</t>
    </r>
  </si>
  <si>
    <r>
      <t xml:space="preserve">Collaborative Working
</t>
    </r>
    <r>
      <rPr>
        <sz val="11"/>
        <rFont val="Calibri"/>
        <family val="2"/>
        <scheme val="minor"/>
      </rPr>
      <t>https://my.morrisons.com/collaborative-working/
(accessed 10 Dec 2019)</t>
    </r>
  </si>
  <si>
    <r>
      <rPr>
        <b/>
        <sz val="11"/>
        <rFont val="Calibri"/>
        <family val="2"/>
        <scheme val="minor"/>
      </rPr>
      <t>Our Approach to Ethical Trading</t>
    </r>
    <r>
      <rPr>
        <sz val="11"/>
        <rFont val="Calibri"/>
        <family val="2"/>
        <scheme val="minor"/>
      </rPr>
      <t>- https://www.morrisons-corporate.com/cr/ethical-trading/our-approach-to-ethical-trading/ (accessed 27/04/2020)</t>
    </r>
  </si>
  <si>
    <r>
      <t xml:space="preserve">Our approach - Remediation </t>
    </r>
    <r>
      <rPr>
        <sz val="11"/>
        <rFont val="Calibri"/>
        <family val="2"/>
        <scheme val="minor"/>
      </rPr>
      <t>(webpage)
https://www.morrisons-corporate.com/cr/ethical-trading/our-approach-to-ethical-trading/remediation/
accessed 16.4.2020</t>
    </r>
  </si>
  <si>
    <t>Our approach - Risk assessment
https://www.morrisons-corporate.com/cr/ethical-trading/our-approach-to-ethical-trading/risk-assessment/
accessed 16..4.2020</t>
  </si>
  <si>
    <t>MODERN SLAVERY ACT STATEMENT 2017/ 2018
(dated 11/05/2018)
https://my.morrisons.com/globalassets/general-assets/22652_morrisons_modern_slavery_act_2018-update.pdf
(accessed 10 Dec 2019)
Edible horticulture from Latin America
https://www.ethicaltrade.org/programmes/edible-horticulture-latin-america
(accessed 10 Dec 2019)
Ethical Trading - CR website update.pdf
submitted to Oxfam 3.4.2020</t>
  </si>
  <si>
    <t>Our approach - risk assessment (webpage)
https://www.morrisons-corporate.com/cr/ethical-trading/our-approach-to-ethical-trading/risk-assessment/
accessed 16.4.2020</t>
  </si>
  <si>
    <r>
      <rPr>
        <sz val="11"/>
        <rFont val="Calibri"/>
        <family val="2"/>
        <scheme val="minor"/>
      </rPr>
      <t>Presentation Darren Blackhurst
https://assets.publishing.service.gov.uk/government/uploads/system/uploads/attachment_data/file/720782/Darren_Blackhurst_-_Group_Commercial_Director__Morrisons.pdf
(accessed 11 Dec 2019)
also Corporate website Supplier Information
https://www.morrisons-corporate.com/suppliers/supplier-information/
accessed 16.4.202</t>
    </r>
    <r>
      <rPr>
        <b/>
        <sz val="11"/>
        <rFont val="Calibri"/>
        <family val="2"/>
        <scheme val="minor"/>
      </rPr>
      <t>0</t>
    </r>
  </si>
  <si>
    <t>Joint advocacy https://ejfoundation.org/resources/downloads/Joint-statement_Preservation-of-fisheries-regulations_English-2.pdf
accessed 16.4.2020</t>
  </si>
  <si>
    <t xml:space="preserve">MODERN SLAVERY ACT STATEMENT 2018/2019
https://www.morrisons-corporate.com/globalassets/corporatesite/corporate-responsibility/ethical-trading/morrisons-msa-statement-2018-2019.pdf
(accessed 16.4.2020)
</t>
  </si>
  <si>
    <r>
      <rPr>
        <b/>
        <sz val="11"/>
        <rFont val="Calibri"/>
        <family val="2"/>
        <scheme val="minor"/>
      </rPr>
      <t xml:space="preserve">Our approach - risk assesment </t>
    </r>
    <r>
      <rPr>
        <sz val="11"/>
        <rFont val="Calibri"/>
        <family val="2"/>
        <scheme val="minor"/>
      </rPr>
      <t>webpage
https://www.morrisons-corporate.com/cr/ethical-trading/our-approach-to-ethical-trading/risk-assessment/
accessed 16.4.2020</t>
    </r>
  </si>
  <si>
    <r>
      <t xml:space="preserve">Farming &amp; Agriculture
</t>
    </r>
    <r>
      <rPr>
        <sz val="11"/>
        <rFont val="Calibri"/>
        <family val="2"/>
        <scheme val="minor"/>
      </rPr>
      <t>https://my.morrisons.com/our-farming-and-agriculture/
(accessed 11 Dec 2019)</t>
    </r>
  </si>
  <si>
    <t>Our approach - Risk assessment
https://www.morrisons-corporate.com/cr/ethical-trading/our-approach-to-ethical-trading/risk-assessment/
accessed 16.4.2020</t>
  </si>
  <si>
    <t>https://www.morrisons-corporate.com/cr/ethical-trading/our-approach-to-ethical-trading/
(accessed 16.4.2020)</t>
  </si>
  <si>
    <t>https://www.morrisons-corporate.com/cr/ethical-trading/our-approach-to-ethical-trading/risk-assessment/</t>
  </si>
  <si>
    <t>Our approach - Risk assessment
https://www.morrisons-corporate.com/cr/ethical-trading/our-approach-to-ethical-trading/risk-assessment/
accessed 16.4.2020                  Our Approach Blog
https://my.morrisons.com/our-approach/ 
(accessed 11 Dec 2019)</t>
  </si>
  <si>
    <t xml:space="preserve">https://www.plus.nl/INTERSHOP/static/WFS/PLUS-Site/website-webshop/PLUS-website-webshop/nl_NL/Contentpaginas/Verantwoord/Ken%20de%20keten-aanpak/Maart%202019%20-%20Toelichting%20Ken%20de%20Keten-aanpak%20-%20beleid%2c%20focus%20en%20management%20van%20risico%27s%20PLUS.docx.pdf, first page, para 1
https://www.plus.nl/INTERSHOP/static/WFS/PLUS-Site/website-webshop/PLUS-website-webshop/nl_NL/Contentpaginas/Over%20PLUS/Persinformatie/Jaarverslag_PLUS_2017.pdf, pp. 29 and 41
</t>
  </si>
  <si>
    <t>https://www.plus.nl/INTERSHOP/static/WFS/PLUS-Site/website-webshop/PLUS-website-webshop/nl_NL/Contentpaginas/Verantwoord/Ken%20de%20keten-aanpak/Maart%202019%20-%20Toelichting%20Ken%20de%20Keten-aanpak%20-%20beleid%2c%20focus%20en%20management%20van%20risico%27s%20PLUS.docx.pdf
P.1 Section "Waarom een statement over mensenrechten?"</t>
  </si>
  <si>
    <t>https://www.superunie.nl/app/uploads/2019/09/Gedragscode-Superunie-NL-september-2016.pdf</t>
  </si>
  <si>
    <t>https://www.plus.nl/INTERSHOP/static/WFS/PLUS-Site/website-webshop/PLUS-website-webshop/nl_NL/Contentpaginas/Verantwoord/Ken%20de%20keten-aanpak/Maart%202019%20-%20Toelichting%20Ken%20de%20Keten-aanpak%20-%20beleid%2c%20focus%20en%20management%20van%20risico%27s%20PLUS.docx.pdf
Section 8, second paragraph.</t>
  </si>
  <si>
    <t xml:space="preserve">https://www.plus.nl/INTERSHOP/static/WFS/PLUS-Site/website-webshop/PLUS-website-webshop/nl_NL/Contentpaginas/Verantwoord/Verantwoordensociaaljaarverslag_PLUS_2017.pdf
https://www.plus.nl/INTERSHOP/static/WFS/PLUS-Site/website-webshop/PLUS-website-webshop/nl_NL/Contentpaginas/Verantwoord/Ken%20de%20keten-aanpak/Mei%202018%20-%20Risicoanalyse%20bananen.pdf
https://www.plus.nl/INTERSHOP/static/WFS/PLUS-Site/website-webshop/PLUS-website-webshop/nl_NL/Contentpaginas/Verantwoord/Ken%20de%20keten-aanpak/Mei%202018%20-%20Risicoanalyse%20koffie.pdf
https://www.plus.nl/INTERSHOP/static/WFS/PLUS-Site/website-webshop/PLUS-website-webshop/nl_NL/Contentpaginas/Verantwoord/Ken%20de%20keten-aanpak/Mei%202018%20-%20Risicoanalyse%20cacao.pdf
https://www.plus.nl/info-over-plus/pg_persinformatie/persberichten/plus-blijft-kampioen-in-fairtrade-cid-heYKA9YOwxgAAAFd_iAhnQs3
https://www.plus.nl/twzoekresultaten?SearchTerm=fairtrade
</t>
  </si>
  <si>
    <t>https://www.plus.nl/INTERSHOP/static/WFS/PLUS-Site/website-webshop/PLUS-website-webshop/nl_NL/Contentpaginas/Verantwoord/2019/Februari%202019%20-%20Risicoanalyse%20cacao.pdf?s=773911</t>
  </si>
  <si>
    <t xml:space="preserve">Fairness guideline, p. 5 and 26, https://www.rewe-group.com/de/nachhaltigkeit/gruene-produkte/leitlinien;                                                                                                      </t>
  </si>
  <si>
    <t>Human Rights policy statement p.4, https://www.rewe-group.com/dam/jcr:d2dd9792-3e05-4ed4-a3e1-3398fafc4dbb/REWE%20Group%20Grundsatzerkl%C3%A4rung%20Menschenrechte.pdf; https://www.rewe-group.com/de/nachhaltigkeit/leitlinien; Sustainability Report 2018, p. 28 on sustainability, https://rewe-group-nachhaltigkeitsbericht.de/2018/startseite/index.html</t>
  </si>
  <si>
    <t xml:space="preserve">Fairness guideline, p. 6 et seqq. https://www.rewe-group.com/de/nachhaltigkeit/gruene-produkte/leitlinien; Sustainability report, p. 14, pp. 73 et seqq.                                                                                                     </t>
  </si>
  <si>
    <t xml:space="preserve">Fairness guideline, p. 6 et seqq. https://www.rewe-group.com/de/nachhaltigkeit/gruene-produkte/leitlinien; Sustainability report, pp. 73 et seqq.    </t>
  </si>
  <si>
    <t xml:space="preserve">Sustainability report pp. 15, 160; p. 4 and 24 Fairness Guideline; pp. 6 et seq.; p. 13 et seqq. Guidance on the prevention of child labour, https://www.rewe-group.com/de/nachhaltigkeit/leitlinien ; Human Rights policy statement p.3, https://www.rewe-group.com/dam/jcr:d2dd9792-3e05-4ed4-a3e1-3398fafc4dbb/REWE%20Group%20Grundsatzerkl%C3%A4rung%20Menschenrechte.pdf; </t>
  </si>
  <si>
    <t>Fairness Guideline pp. 22, 26; Sustainability report p. 161;</t>
  </si>
  <si>
    <t>Fairness guideline, p. 23, https://www.rewe-group.com/de/nachhaltigkeit/leitlinien</t>
  </si>
  <si>
    <t>Fairness guideline, pp. 5 - 19, https://www.rewe-group.com/de/nachhaltigkeit/leitlinien</t>
  </si>
  <si>
    <t>pp. 4 - 5, 18 Fairness guideline; https://www.rewe-group.com/de/nachhaltigkeit/leitlinien</t>
  </si>
  <si>
    <t>https://www.nachhaltige-agrarlieferketten.org/aktuelles/living-income-arbeitsgruppe-gemeinsame-erklaerung/
; Guidance on living wages and living income; https://www.rewe-group.com/de/nachhaltigkeit/leitlinien</t>
  </si>
  <si>
    <t>https://www.business-humanrights.org/gesetz
https://www.seafoodsource.com/news/environment-sustainability/international-seafood-buyers-urge-thailand-to-stand-strong-on-fisheries-reforms</t>
  </si>
  <si>
    <t>Guidance on orange juice, p. 19; guidance on cocoa, p. 16 and guidance on coffee, p. 21; https://www.rewe-group.com/de/nachhaltigkeit/leitlinien</t>
  </si>
  <si>
    <t>Guidance on living income, p. 13, guidance on orange juice, p. 19; guidance on cocoa, pp. 15, 16 and guidance on coffee, p. 20; https://www.rewe-group.com/de/nachhaltigkeit/leitlinien</t>
  </si>
  <si>
    <t>Guidance on living income, p. 13, on cocoa, 15, and coffee, p. 20, 21 https://www.rewe-group.com/de/nachhaltigkeit/leitlinien</t>
  </si>
  <si>
    <t>https://www.rewe-group.com/de/newsroom/pressemitteilungen/1764-nur-noch-zertifizierter-orangensaft; Guidance on orange juice, p. 19.</t>
  </si>
  <si>
    <t>https://www.rewe-group.com/de/newsroom/pressemitteilungen/1764-nur-noch-zertifizierter-orangensaft; https://www.presseportal.de/pm/52007/4442325; https://one.rewe-group.com/magazin/magazin-artikel/item/Article/showMag/kaffee-aus-dem-kollektiv</t>
  </si>
  <si>
    <t>https://magazin.rewe-group.com/projekte/geschlechtergerechtigkeit</t>
  </si>
  <si>
    <t>Our policy on Human Rights https://www.about.sainsburys.co.uk/~/media/Files/S/Sainsburys/Human%20Rights%20policy%20April%202020.pdf (accessed 27/04/2020)</t>
  </si>
  <si>
    <t>More on Human Rights - https://www.about.sainsburys.co.uk/~/media/Files/S/Sainsburys/202004_More%20on%20Human%20Rights.pdf (accessed 27/04/2020)</t>
  </si>
  <si>
    <t>Managing Risk
https://www.about.sainsburys.co.uk/~/media/Files/S/Sainsburys/documents/making-a-difference/Ethical%20Trading%20-%20Due%20Diligence%20FINAL.pdf (accessed 16 Dec 2019)</t>
  </si>
  <si>
    <r>
      <rPr>
        <b/>
        <sz val="11"/>
        <rFont val="Calibri"/>
        <family val="2"/>
        <scheme val="minor"/>
      </rPr>
      <t>J Sainsbury plc Modern Slavery Statement 2018/19</t>
    </r>
    <r>
      <rPr>
        <sz val="11"/>
        <rFont val="Calibri"/>
        <family val="2"/>
        <scheme val="minor"/>
      </rPr>
      <t xml:space="preserve">
https://www.about.sainsburys.co.uk/~/media/Files/S/Sainsburys/SAINS3471_2019%20Modern%20Slavery%20Report_V8.pdf
(accessed 6 Dec 2019)</t>
    </r>
  </si>
  <si>
    <r>
      <t xml:space="preserve">Managing Risk
</t>
    </r>
    <r>
      <rPr>
        <sz val="11"/>
        <rFont val="Calibri"/>
        <family val="2"/>
        <scheme val="minor"/>
      </rPr>
      <t xml:space="preserve">https://www.about.sainsburys.co.uk/~/media/Files/S/Sainsburys/documents/making-a-difference/Ethical%20Trading%20-%20Due%20Diligence%20FINAL.pdf (accessed 6 Dec 2019)
</t>
    </r>
    <r>
      <rPr>
        <b/>
        <sz val="11"/>
        <rFont val="Calibri"/>
        <family val="2"/>
        <scheme val="minor"/>
      </rPr>
      <t>Modern Slavery Statement 2018/19</t>
    </r>
    <r>
      <rPr>
        <sz val="11"/>
        <rFont val="Calibri"/>
        <family val="2"/>
        <scheme val="minor"/>
      </rPr>
      <t xml:space="preserve">
https://www.about.sainsburys.co.uk/~/media/Files/S/Sainsburys/SAINS3471_2019%20Modern%20Slavery%20Report_V8.pdf
(accessed 6 Dec 2019)</t>
    </r>
    <r>
      <rPr>
        <b/>
        <sz val="11"/>
        <rFont val="Calibri"/>
        <family val="2"/>
        <scheme val="minor"/>
      </rPr>
      <t xml:space="preserve">
</t>
    </r>
  </si>
  <si>
    <r>
      <rPr>
        <b/>
        <sz val="11"/>
        <rFont val="Calibri"/>
        <family val="2"/>
        <scheme val="minor"/>
      </rPr>
      <t xml:space="preserve">Sainsburys Fairly Traded
</t>
    </r>
    <r>
      <rPr>
        <sz val="11"/>
        <rFont val="Calibri"/>
        <family val="2"/>
        <scheme val="minor"/>
      </rPr>
      <t>https://www.about.sainsburys.co.uk/making-a-difference/sourcing/fairly-traded
(accessed 6 Dec 2019)</t>
    </r>
  </si>
  <si>
    <r>
      <t>Sourcing for Sustainable Development Update.  Sainsburys 2018 Update.</t>
    </r>
    <r>
      <rPr>
        <sz val="11"/>
        <rFont val="Calibri"/>
        <family val="2"/>
        <scheme val="minor"/>
      </rPr>
      <t xml:space="preserve">
https://www.about.sainsburys.co.uk/~/media/Files/S/Sainsburys/documents/making-a-difference/sourcing-for-sustainable-development-update-2018.pdf
Sourcing with integrity
https://about.sainsburys.co.uk/~/media/Files/S/Sainsburys/documents/making-a-difference/sainsburys-sourcing-with-integrity-kpis.pdf</t>
    </r>
  </si>
  <si>
    <r>
      <t>Gender Pay Report 2018</t>
    </r>
    <r>
      <rPr>
        <sz val="11"/>
        <rFont val="Calibri"/>
        <family val="2"/>
        <scheme val="minor"/>
      </rPr>
      <t xml:space="preserve">
https://www.about.sainsburys.co.uk/~/media/Files/S/Sainsburys/documents/Sainsburys%20Group_Gender%20Pay%20Report%202018.pdf</t>
    </r>
  </si>
  <si>
    <r>
      <rPr>
        <b/>
        <sz val="11"/>
        <rFont val="Calibri"/>
        <family val="2"/>
        <scheme val="minor"/>
      </rPr>
      <t>Managing Risk</t>
    </r>
    <r>
      <rPr>
        <sz val="11"/>
        <rFont val="Calibri"/>
        <family val="2"/>
        <scheme val="minor"/>
      </rPr>
      <t xml:space="preserve">
https://www.about.sainsburys.co.uk/~/media/Files/S/Sainsburys/documents/making-a-difference/Ethical%20Trading%20-%20Due%20Diligence%20FINAL.pdf
(accessed 6 Dec 2019)</t>
    </r>
  </si>
  <si>
    <r>
      <rPr>
        <b/>
        <sz val="11"/>
        <rFont val="Calibri"/>
        <family val="2"/>
        <scheme val="minor"/>
      </rPr>
      <t xml:space="preserve">Supplier Policy on Ethical Trade </t>
    </r>
    <r>
      <rPr>
        <sz val="11"/>
        <rFont val="Calibri"/>
        <family val="2"/>
        <scheme val="minor"/>
      </rPr>
      <t xml:space="preserve">https://www.about.sainsburys.co.uk/~/media/Files/S/Sainsburys/SP003%20-%20Supplier%20Policy%20on%20Ethical%20Trade%20v7.pdf
(accessed 6 Dec 2019) P6                   </t>
    </r>
    <r>
      <rPr>
        <b/>
        <sz val="11"/>
        <rFont val="Calibri"/>
        <family val="2"/>
        <scheme val="minor"/>
      </rPr>
      <t>Sourcing with Integrity Commitments &amp; KPIs</t>
    </r>
    <r>
      <rPr>
        <sz val="11"/>
        <rFont val="Calibri"/>
        <family val="2"/>
        <scheme val="minor"/>
      </rPr>
      <t xml:space="preserve">
https://about.sainsburys.co.uk/~/media/Files/S/Sainsburys/documents/making-a-difference/sainsburys-sourcing-with-integrity-kpis.pdf
</t>
    </r>
    <r>
      <rPr>
        <b/>
        <sz val="11"/>
        <rFont val="Calibri"/>
        <family val="2"/>
        <scheme val="minor"/>
      </rPr>
      <t>Funding positive futures</t>
    </r>
    <r>
      <rPr>
        <sz val="11"/>
        <rFont val="Calibri"/>
        <family val="2"/>
        <scheme val="minor"/>
      </rPr>
      <t xml:space="preserve">
https://www.about.sainsburys.co.uk/making-a-difference/our-values/our-stories/2017/funding-positive-futures
(accessed 6 Dec 2019)</t>
    </r>
  </si>
  <si>
    <r>
      <t>Modern Slavery Statement 2018/19</t>
    </r>
    <r>
      <rPr>
        <sz val="11"/>
        <rFont val="Calibri"/>
        <family val="2"/>
        <scheme val="minor"/>
      </rPr>
      <t xml:space="preserve">
https://www.about.sainsburys.co.uk/~/media/Files/S/Sainsburys/SAINS3471_2019%20Modern%20Slavery%20Report_V8.pdf
(accessed 6 Dec 2019)</t>
    </r>
  </si>
  <si>
    <r>
      <rPr>
        <b/>
        <sz val="11"/>
        <rFont val="Calibri"/>
        <family val="2"/>
        <scheme val="minor"/>
      </rPr>
      <t xml:space="preserve">Supplier Policy on Ethical Trade </t>
    </r>
    <r>
      <rPr>
        <sz val="11"/>
        <rFont val="Calibri"/>
        <family val="2"/>
        <scheme val="minor"/>
      </rPr>
      <t>https://www.about.sainsburys.co.uk/~/media/Files/S/Sainsburys/SP003%20-%20Supplier%20Policy%20on%20Ethical%20Trade%20v7.pdf
(accessed 6 Dec 2019) P6</t>
    </r>
  </si>
  <si>
    <r>
      <rPr>
        <b/>
        <sz val="11"/>
        <rFont val="Calibri"/>
        <family val="2"/>
        <scheme val="minor"/>
      </rPr>
      <t>Ethical Trade: Working in Partnership</t>
    </r>
    <r>
      <rPr>
        <sz val="11"/>
        <rFont val="Calibri"/>
        <family val="2"/>
        <scheme val="minor"/>
      </rPr>
      <t xml:space="preserve">
https://www.about.sainsburys.co.uk/~/media/Files/S/Sainsburys/Copy%20of%20Working_in_Partnership_2019.pdf
(accessed 9 Dce 2019)</t>
    </r>
  </si>
  <si>
    <r>
      <t xml:space="preserve">Managing Risk
</t>
    </r>
    <r>
      <rPr>
        <sz val="11"/>
        <rFont val="Calibri"/>
        <family val="2"/>
        <scheme val="minor"/>
      </rPr>
      <t>https://www.about.sainsburys.co.uk/~/media/Files/S/Sainsburys/documents/making-a-difference/Ethical%20Trading%20-%20Due%20Diligence%20FINAL.pdf
(accessed 6 Dec 2019)</t>
    </r>
  </si>
  <si>
    <r>
      <t xml:space="preserve">Ethical Trade: Working in Partnership
</t>
    </r>
    <r>
      <rPr>
        <sz val="11"/>
        <rFont val="Calibri"/>
        <family val="2"/>
        <scheme val="minor"/>
      </rPr>
      <t>https://www.about.sainsburys.co.uk/~/media/Files/S/Sainsburys/Copy%20of%20Working_in_Partnership_2019.pdf
(accessed 9 Dce 2019)</t>
    </r>
  </si>
  <si>
    <t>Joint advocacy https://ejfoundation.org/resources/downloads/Joint-statement_Preservation-of-fisheries-regulations_English-2.pdf</t>
  </si>
  <si>
    <t xml:space="preserve">No </t>
  </si>
  <si>
    <t>https://www.about.sainsburys.co.uk/~/media/Files/S/Sainsburys/202004_More%20on%20Human%20Rights.pdf
https://www.weps.org/companies</t>
  </si>
  <si>
    <t>https://www.about.sainsburys.co.uk/~/media/Files/S/Sainsburys/202004_More%20on%20Human%20Rights.pdf</t>
  </si>
  <si>
    <r>
      <t xml:space="preserve">Managing Risk
</t>
    </r>
    <r>
      <rPr>
        <sz val="11"/>
        <rFont val="Calibri"/>
        <family val="2"/>
        <scheme val="minor"/>
      </rPr>
      <t xml:space="preserve">https://www.about.sainsburys.co.uk/~/media/Files/S/Sainsburys/documents/making-a-difference/Ethical%20Trading%20-%20Due%20Diligence%20FINAL.pdf (accessed 6 Dec 2019)
</t>
    </r>
  </si>
  <si>
    <r>
      <t xml:space="preserve">Managing Risk
</t>
    </r>
    <r>
      <rPr>
        <sz val="11"/>
        <rFont val="Calibri"/>
        <family val="2"/>
        <scheme val="minor"/>
      </rPr>
      <t xml:space="preserve">https://www.about.sainsburys.co.uk/~/media/Files/S/Sainsburys/documents/making-a-difference/Ethical%20Trading%20-%20Due%20Diligence%20FINAL.pdf (accessed 6 Dec 2019)
</t>
    </r>
    <r>
      <rPr>
        <b/>
        <sz val="11"/>
        <rFont val="Calibri"/>
        <family val="2"/>
        <scheme val="minor"/>
      </rPr>
      <t xml:space="preserve">
Supporting women in Madagascar </t>
    </r>
    <r>
      <rPr>
        <sz val="11"/>
        <rFont val="Calibri"/>
        <family val="2"/>
        <scheme val="minor"/>
      </rPr>
      <t xml:space="preserve">
https://www.about.sainsburys.co.uk/making-a-difference/our-values/our-stories/2017/supporting-women-in-madagascar</t>
    </r>
  </si>
  <si>
    <r>
      <rPr>
        <b/>
        <sz val="11"/>
        <rFont val="Calibri"/>
        <family val="2"/>
        <scheme val="minor"/>
      </rPr>
      <t xml:space="preserve">Modern Slavery Statement 2018-19 </t>
    </r>
    <r>
      <rPr>
        <sz val="11"/>
        <rFont val="Calibri"/>
        <family val="2"/>
        <scheme val="minor"/>
      </rPr>
      <t xml:space="preserve">https://www.tescoplc.com/media/476660/47181-modern-slavery-statement_2019_updated-may.pdf 
accessed 21.11.19
</t>
    </r>
    <r>
      <rPr>
        <b/>
        <sz val="11"/>
        <rFont val="Calibri"/>
        <family val="2"/>
        <scheme val="minor"/>
      </rPr>
      <t xml:space="preserve">Addressing the sustainability challenges in our top 20 products &amp; ingredients </t>
    </r>
    <r>
      <rPr>
        <sz val="11"/>
        <rFont val="Calibri"/>
        <family val="2"/>
        <scheme val="minor"/>
      </rPr>
      <t xml:space="preserve">https://www.tescoplc.com/sustainability/sourcing/topics/human-rights
accessed 21.11.19
</t>
    </r>
  </si>
  <si>
    <r>
      <rPr>
        <b/>
        <sz val="11"/>
        <rFont val="Calibri"/>
        <family val="2"/>
        <scheme val="minor"/>
      </rPr>
      <t xml:space="preserve">Modern Slavery Statement 2018-19 </t>
    </r>
    <r>
      <rPr>
        <sz val="11"/>
        <rFont val="Calibri"/>
        <family val="2"/>
        <scheme val="minor"/>
      </rPr>
      <t xml:space="preserve">https://www.tescoplc.com/media/476660/47181-modern-slavery-statement_2019_updated-may.pdf 
accessed 21.11.19
</t>
    </r>
  </si>
  <si>
    <t>https://www.tescoplc.com/media/476591/tesco-modern-slavery-statement_201819.pdf</t>
  </si>
  <si>
    <r>
      <rPr>
        <b/>
        <sz val="11"/>
        <rFont val="Calibri"/>
        <family val="2"/>
        <scheme val="minor"/>
      </rPr>
      <t xml:space="preserve">Our approach to human rights in our supply chain </t>
    </r>
    <r>
      <rPr>
        <sz val="11"/>
        <rFont val="Calibri"/>
        <family val="2"/>
        <scheme val="minor"/>
      </rPr>
      <t>https://www.tescoplc.com/reports-and-policies/our-approach-to-human-rights-in-our-supply-chain/ 
Accessed 21 Nov 2019</t>
    </r>
  </si>
  <si>
    <r>
      <rPr>
        <b/>
        <sz val="11"/>
        <rFont val="Calibri"/>
        <family val="2"/>
        <scheme val="minor"/>
      </rPr>
      <t xml:space="preserve">Addressing the sustainability challenges in our top 20 products and ingredients </t>
    </r>
    <r>
      <rPr>
        <sz val="11"/>
        <rFont val="Calibri"/>
        <family val="2"/>
        <scheme val="minor"/>
      </rPr>
      <t>https://www.tescoplc.com/sustainability/sourcing/top-20/
(accessed 3 Dec 2019)</t>
    </r>
    <r>
      <rPr>
        <b/>
        <sz val="11"/>
        <rFont val="Calibri"/>
        <family val="2"/>
        <scheme val="minor"/>
      </rPr>
      <t xml:space="preserve">
Our approach to human rights  </t>
    </r>
    <r>
      <rPr>
        <sz val="11"/>
        <rFont val="Calibri"/>
        <family val="2"/>
        <scheme val="minor"/>
      </rPr>
      <t>https://www.tescoplc.com/reports-and-policies/our-approach-to-human-rights-in-our-supply-chain/ 
Accessed 21 Nov 2019</t>
    </r>
  </si>
  <si>
    <r>
      <t xml:space="preserve">Our approach to human rights </t>
    </r>
    <r>
      <rPr>
        <sz val="11"/>
        <rFont val="Calibri"/>
        <family val="2"/>
        <scheme val="minor"/>
      </rPr>
      <t xml:space="preserve">https://www.tescoplc.com/reports-and-policies/our-approach-to-human-rights-in-our-supply-chain/ 
(accessed 21 Nov 2019)
</t>
    </r>
    <r>
      <rPr>
        <b/>
        <sz val="11"/>
        <rFont val="Calibri"/>
        <family val="2"/>
        <scheme val="minor"/>
      </rPr>
      <t xml:space="preserve">Modern Slavery Statement 2018-19 </t>
    </r>
    <r>
      <rPr>
        <sz val="11"/>
        <rFont val="Calibri"/>
        <family val="2"/>
        <scheme val="minor"/>
      </rPr>
      <t>https://www.tescoplc.com/media/476660/47181-modern-slavery-statement_2019_updated-may.pdf 
accessed 21.11.19</t>
    </r>
  </si>
  <si>
    <r>
      <t xml:space="preserve">Our approach to human rights </t>
    </r>
    <r>
      <rPr>
        <sz val="11"/>
        <rFont val="Calibri"/>
        <family val="2"/>
        <scheme val="minor"/>
      </rPr>
      <t xml:space="preserve">https://www.tescoplc.com/reports-and-policies/our-approach-to-human-rights-in-our-supply-chain/ 
(accessed 21 Nov 2019)
</t>
    </r>
    <r>
      <rPr>
        <b/>
        <sz val="11"/>
        <rFont val="Calibri"/>
        <family val="2"/>
        <scheme val="minor"/>
      </rPr>
      <t xml:space="preserve">Addressing the sustainability challenges in our top 20 products and ingredients </t>
    </r>
    <r>
      <rPr>
        <sz val="11"/>
        <rFont val="Calibri"/>
        <family val="2"/>
        <scheme val="minor"/>
      </rPr>
      <t>https://www.tescoplc.com/sustainability/sourcing/top-20/
(accessed 3 Dec 2019)</t>
    </r>
  </si>
  <si>
    <r>
      <t xml:space="preserve">Our approach to human rights </t>
    </r>
    <r>
      <rPr>
        <sz val="11"/>
        <rFont val="Calibri"/>
        <family val="2"/>
        <scheme val="minor"/>
      </rPr>
      <t>https://www.tescoplc.com/reports-and-policies/our-approach-to-human-rights-in-our-supply-chain/ 
(accessed 21 Nov 2019)</t>
    </r>
  </si>
  <si>
    <r>
      <t xml:space="preserve">Our approach to human rights  </t>
    </r>
    <r>
      <rPr>
        <sz val="11"/>
        <rFont val="Calibri"/>
        <family val="2"/>
        <scheme val="minor"/>
      </rPr>
      <t>https://www.tescoplc.com/reports-and-policies/our-approach-to-human-rights-in-our-supply-chain/ 
(accessed 21 Nov 2019)</t>
    </r>
  </si>
  <si>
    <t>https://www.tescoplc.com/media/476422/tesco_ara2019_full_report_web.pdf    Page 65</t>
  </si>
  <si>
    <t>Tesco Gender Pay Report 2017   https://www.tescoplc.com/media/474535/tesco-gender-pay-report-2017.pdf
(accessed 3 Dec 2019)
2019 Annual Report: https://www.tescoplc.com/media/476422/tesco_ara2019_full_report_web.pdf</t>
  </si>
  <si>
    <t>Our approach to human rights  https://www.tescoplc.com/reports-and-policies/our-approach-to-human-rights-in-our-supply-chain/ 
(accessed 21 Nov 2019)</t>
  </si>
  <si>
    <t>Our approach to human rights (Last Updated 14/4/2020) https://www.tescoplc.com/sustainability/downloads/our-approach-to-human-rights/
Accessed 15 April 2020</t>
  </si>
  <si>
    <t xml:space="preserve">Tesco and multi-stakeholder initiatives for responsible sourcing
https://www.tescoplc.com/sustainability/downloads/multi-stakeholder-initiatives/
(accessed 3 Dec 2019)
Our approach to human rights  https://www.tescoplc.com/reports-and-policies/our-approach-to-human-rights-in-our-supply-chain/ 
(accessed 21 Nov 2019)
Top 20
https://www.tescoplc.com/sustainability/sourcing/top-20/
(accessed 3 Dec 2019)
</t>
  </si>
  <si>
    <t>Our approach to human rights (Last Updated 14/4/2020) https://www.tescoplc.com/sustainability/downloads/our-approach-to-human-rights/
Accessed 15 April 2020
Modern Slavery Statement 2018-19 https://www.tescoplc.com/media/476660/47181-modern-slavery-statement_2019_updated-may.pdf 
accessed 21.11.19</t>
  </si>
  <si>
    <t>Our approach to human rights (Last Updated 14/4/2020) https://www.tescoplc.com/sustainability/downloads/our-approach-to-human-rights/
Accessed 15 April 2020
Thailands seafood industry
https://www.ethicaltrade.org/programmes/thailands-seafood-industry
(accessed 4 Dec 2019)
Edible horticulture from Latin America
https://www.ethicaltrade.org/programmes/edible-horticulture-latin-america
(accessed 4 Dec 2019)
Tesco and multi-stakeholder initiatives for responsible sourcing
Last updated 17/01/2020 
https://www.tescoplc.com/sustainability/downloads/multi-stakeholder-initiatives/
(accessed 16 April 2020)</t>
  </si>
  <si>
    <t>https://sustainability.tescoplc.com/sustainability/downloads/our-uk-approach-to-human-rights/         
Tesco accepts findings of GCA report, commits to continue to build trusted partnerships with suppliers
https://www.tescoplc.com/news/2016/tesco-accepts-findings-of-gca-report-commits-to-continue-to-build-trusted-partnerships-with-suppliers/
(accessed 4 Dec 2019)
Our payment terms (September 2019)
https://www.tescoplc.com/media/755200/our-payment-terms.pdf
(accessed 21 Nov 2019)</t>
  </si>
  <si>
    <t>Our approach to human rights (Last Updated 14/4/2020) https://www.tescoplc.com/sustainability/downloads/our-approach-to-human-rights/
Accessed 15 April 2020
Coop Sainsburys and Tesco sign EJF Transparency Charter to end illegal fishing and slavery at sea (April 2019)
https://ejfoundation.org/news-media/tesco-sainsburys-co-op-sign-ejf-charter-for-transparency-to-end-illegal-fishing-and-slavery-at-sea-1
(accessed 4 Dec 2019)</t>
  </si>
  <si>
    <t>Our approach to human rights (Last Updated 14/4/2020) https://www.tescoplc.com/sustainability/downloads/our-approach-to-human-rights/
Accessed 15 April 2020
Top 20
https://www.tescoplc.com/sustainability/sourcing/top-20/
(accessed 3 Dec 2019)</t>
  </si>
  <si>
    <t xml:space="preserve">Our Approach https://www.tescoplc.com/sustainability/downloads/our-approach-to-human-rights/
Tesco and MSI
https://www.tescoplc.com/sustainability/downloads/multi-stakeholder-initiatives/
Top 20
https://www.tescoplc.com/sustainability/sourcing/top-20/
https://www.ethicaltrade.org/programmes/thailands-seafood-industry
</t>
  </si>
  <si>
    <r>
      <rPr>
        <b/>
        <sz val="11"/>
        <rFont val="Calibri"/>
        <family val="2"/>
        <scheme val="minor"/>
      </rPr>
      <t xml:space="preserve">Sustainable Livelihoods supply chain strategy
</t>
    </r>
    <r>
      <rPr>
        <sz val="11"/>
        <rFont val="Calibri"/>
        <family val="2"/>
        <scheme val="minor"/>
      </rPr>
      <t>(UK Stores April 2020)
https://www.tescoplc.com/sustainability/downloads/sustainable-livelihoods-supply-chain-strategy/ (accessed 27/04/2020)</t>
    </r>
    <r>
      <rPr>
        <b/>
        <sz val="11"/>
        <rFont val="Calibri"/>
        <family val="2"/>
        <scheme val="minor"/>
      </rPr>
      <t xml:space="preserve">
Our approach to human rights </t>
    </r>
    <r>
      <rPr>
        <sz val="11"/>
        <rFont val="Calibri"/>
        <family val="2"/>
        <scheme val="minor"/>
      </rPr>
      <t>(Last updated 11/04/2019) https://www.tescoplc.com/reports-and-policies/our-approach-to-human-rights-in-our-supply-chain/ 
(accessed 21 Nov 2019)</t>
    </r>
  </si>
  <si>
    <t xml:space="preserve">https://www.tesco.com/groceries/en-GB/search?query=fairtrade&amp;icid=tescohp_sws-1_m-ft_in-fairtrade_ab-226-b_out-fairtrade&amp;page=1   
</t>
  </si>
  <si>
    <r>
      <rPr>
        <b/>
        <sz val="11"/>
        <rFont val="Calibri"/>
        <family val="2"/>
        <scheme val="minor"/>
      </rPr>
      <t xml:space="preserve">Our approach to human rights </t>
    </r>
    <r>
      <rPr>
        <sz val="11"/>
        <rFont val="Calibri"/>
        <family val="2"/>
        <scheme val="minor"/>
      </rPr>
      <t>(Last Updated 14/4/2020) https://www.tescoplc.com/sustainability/downloads/our-approach-to-human-rights/
Accessed 15 April 2020</t>
    </r>
  </si>
  <si>
    <r>
      <rPr>
        <b/>
        <sz val="11"/>
        <rFont val="Calibri"/>
        <family val="2"/>
        <scheme val="minor"/>
      </rPr>
      <t>Sustainable Livelihoods supply chain strategy</t>
    </r>
    <r>
      <rPr>
        <sz val="11"/>
        <rFont val="Calibri"/>
        <family val="2"/>
        <scheme val="minor"/>
      </rPr>
      <t xml:space="preserve">
(UK Stores April 2020)
https://www.tescoplc.com/sustainability/downloads/sustainable-livelihoods-supply-chain-strategy/ (accessed 27/04/2020)</t>
    </r>
  </si>
  <si>
    <r>
      <t xml:space="preserve">Our approach to human rights 
</t>
    </r>
    <r>
      <rPr>
        <sz val="11"/>
        <rFont val="Calibri"/>
        <family val="2"/>
        <scheme val="minor"/>
      </rPr>
      <t>(Last updated 11/04/2019) https://www.tescoplc.com/reports-and-policies/our-approach-to-human-rights-in-our-supply-chain/ 
(accessed 21 Nov 2019)</t>
    </r>
  </si>
  <si>
    <r>
      <t xml:space="preserve">Our approach to human rights </t>
    </r>
    <r>
      <rPr>
        <sz val="11"/>
        <rFont val="Calibri"/>
        <family val="2"/>
        <scheme val="minor"/>
      </rPr>
      <t xml:space="preserve"> https://www.tescoplc.com/reports-and-policies/our-approach-to-human-rights-in-our-supply-chain/ 
(accessed 21 Nov 2019)</t>
    </r>
  </si>
  <si>
    <r>
      <rPr>
        <b/>
        <sz val="11"/>
        <rFont val="Calibri"/>
        <family val="2"/>
        <scheme val="minor"/>
      </rPr>
      <t>Tesco signs up to UN WEP</t>
    </r>
    <r>
      <rPr>
        <sz val="11"/>
        <rFont val="Calibri"/>
        <family val="2"/>
        <scheme val="minor"/>
      </rPr>
      <t xml:space="preserve"> (8 Mar 2019)</t>
    </r>
    <r>
      <rPr>
        <b/>
        <sz val="11"/>
        <rFont val="Calibri"/>
        <family val="2"/>
        <scheme val="minor"/>
      </rPr>
      <t xml:space="preserve">
</t>
    </r>
    <r>
      <rPr>
        <sz val="11"/>
        <rFont val="Calibri"/>
        <family val="2"/>
        <scheme val="minor"/>
      </rPr>
      <t>https://www.tescoplc.com/updates/2019/tesco-signs-up-to-the-un-women-s-empowerment-principles/
(accessed 5 Dec 2019)</t>
    </r>
  </si>
  <si>
    <t xml:space="preserve">Inclusion &amp; Diversity webpage
https://www.tescoplc.com/sustainability/people/topics/inclusion-and-diversity/inclusion-policy/ 
accessed 15.4.2020
Gender Supply chain strategy
https://www.tescoplc.com/sustainability/downloads/gender-supply-chain-strategy/
accessed 15.4.2020 
</t>
  </si>
  <si>
    <t xml:space="preserve">Gender Supply chain strategy
https://www.tescoplc.com/sustainability/downloads/gender-supply-chain-strategy/
accessed 15.4.2020 
</t>
  </si>
  <si>
    <r>
      <t>Gender Supply chain strategy</t>
    </r>
    <r>
      <rPr>
        <sz val="11"/>
        <rFont val="Calibri"/>
        <family val="2"/>
        <scheme val="minor"/>
      </rPr>
      <t xml:space="preserve">
https://www.tescoplc.com/sustainability/downloads/gender-supply-chain-strategy/
accessed 15.4.2020 
</t>
    </r>
  </si>
  <si>
    <r>
      <t xml:space="preserve"> Gender Equity Task Force 
</t>
    </r>
    <r>
      <rPr>
        <sz val="11"/>
        <rFont val="Calibri"/>
        <family val="2"/>
        <scheme val="minor"/>
      </rPr>
      <t>http://www.fao.org/world-banana-forum/working-groups/social/gender-equity/en/
(accessed 5 Dec 2019)</t>
    </r>
  </si>
  <si>
    <r>
      <t xml:space="preserve"> Gender Equity Task Force 
</t>
    </r>
    <r>
      <rPr>
        <sz val="11"/>
        <rFont val="Calibri"/>
        <family val="2"/>
        <scheme val="minor"/>
      </rPr>
      <t xml:space="preserve">http://www.fao.org/world-banana-forum/working-groups/social/gender-equity/en/
(accessed 5 Dec 2019)
</t>
    </r>
    <r>
      <rPr>
        <b/>
        <sz val="11"/>
        <rFont val="Calibri"/>
        <family val="2"/>
        <scheme val="minor"/>
      </rPr>
      <t>Gender Equity Across Supply Chains - A Comparative Analysis</t>
    </r>
    <r>
      <rPr>
        <sz val="11"/>
        <rFont val="Calibri"/>
        <family val="2"/>
        <scheme val="minor"/>
      </rPr>
      <t xml:space="preserve">
Leadership &amp; Mentorship Programme in South African fruit industry
https://www.bananalink.org.uk/projects/comparative-gender-analysis/
(accessed 5 Dec 2019)
</t>
    </r>
    <r>
      <rPr>
        <b/>
        <sz val="11"/>
        <rFont val="Calibri"/>
        <family val="2"/>
        <scheme val="minor"/>
      </rPr>
      <t xml:space="preserve">Malawi Tea 2020
About the programme
</t>
    </r>
    <r>
      <rPr>
        <sz val="11"/>
        <rFont val="Calibri"/>
        <family val="2"/>
        <scheme val="minor"/>
      </rPr>
      <t>https://www.malawitea2020.com/about/
(accessed 5 Dec 2019)</t>
    </r>
  </si>
  <si>
    <r>
      <rPr>
        <b/>
        <sz val="11"/>
        <rFont val="Calibri"/>
        <family val="2"/>
        <scheme val="minor"/>
      </rPr>
      <t>Tesco signs up to UN WEP</t>
    </r>
    <r>
      <rPr>
        <sz val="11"/>
        <rFont val="Calibri"/>
        <family val="2"/>
        <scheme val="minor"/>
      </rPr>
      <t xml:space="preserve"> (8 Mar 2019)</t>
    </r>
    <r>
      <rPr>
        <b/>
        <sz val="11"/>
        <rFont val="Calibri"/>
        <family val="2"/>
        <scheme val="minor"/>
      </rPr>
      <t xml:space="preserve">
</t>
    </r>
    <r>
      <rPr>
        <sz val="11"/>
        <rFont val="Calibri"/>
        <family val="2"/>
        <scheme val="minor"/>
      </rPr>
      <t>https://www.tescoplc.com/updates/2019/tesco-signs-up-to-the-un-women-s-empowerment-principles/</t>
    </r>
  </si>
  <si>
    <r>
      <rPr>
        <b/>
        <sz val="11"/>
        <rFont val="Calibri"/>
        <family val="2"/>
        <scheme val="minor"/>
      </rPr>
      <t>Sourcing with Integrity Commitments &amp; KPIs</t>
    </r>
    <r>
      <rPr>
        <sz val="11"/>
        <rFont val="Calibri"/>
        <family val="2"/>
        <scheme val="minor"/>
      </rPr>
      <t xml:space="preserve">
https://about.sainsburys.co.uk/~/media/Files/S/Sainsburys/documents/making-a-difference/sainsburys-sourcing-with-integrity-kpis.pdf
</t>
    </r>
    <r>
      <rPr>
        <b/>
        <sz val="11"/>
        <rFont val="Calibri"/>
        <family val="2"/>
        <scheme val="minor"/>
      </rPr>
      <t>Funding positive futures</t>
    </r>
    <r>
      <rPr>
        <sz val="11"/>
        <rFont val="Calibri"/>
        <family val="2"/>
        <scheme val="minor"/>
      </rPr>
      <t xml:space="preserve">
https://www.about.sainsburys.co.uk/making-a-difference/our-values/our-stories/2017/funding-positive-futures
(accessed 6 Dec 2019)</t>
    </r>
  </si>
  <si>
    <r>
      <rPr>
        <b/>
        <sz val="11"/>
        <rFont val="Calibri"/>
        <family val="2"/>
        <scheme val="minor"/>
      </rPr>
      <t xml:space="preserve">Funding positive futures
</t>
    </r>
    <r>
      <rPr>
        <sz val="11"/>
        <rFont val="Calibri"/>
        <family val="2"/>
        <scheme val="minor"/>
      </rPr>
      <t xml:space="preserve">https://www.about.sainsburys.co.uk/making-a-difference/our-values/our-stories/2017/funding-positive-futures
</t>
    </r>
    <r>
      <rPr>
        <b/>
        <sz val="11"/>
        <rFont val="Calibri"/>
        <family val="2"/>
        <scheme val="minor"/>
      </rPr>
      <t>Sourcing for sustainable development Sainsburys 2018 Update / Fairly traded tea pilot</t>
    </r>
    <r>
      <rPr>
        <sz val="11"/>
        <rFont val="Calibri"/>
        <family val="2"/>
        <scheme val="minor"/>
      </rPr>
      <t xml:space="preserve">
https://www.about.sainsburys.co.uk/~/media/Files/S/Sainsburys/documents/making-a-difference/sourcing-for-sustainable-development-update-2018.pdf 
(accessed 9 Dec 2019)</t>
    </r>
  </si>
  <si>
    <r>
      <t xml:space="preserve">Sourcing for sustainable development </t>
    </r>
    <r>
      <rPr>
        <sz val="11"/>
        <rFont val="Calibri"/>
        <family val="2"/>
        <scheme val="minor"/>
      </rPr>
      <t xml:space="preserve">https://www.about.sainsburys.co.uk/~/media/Files/S/Sainsburys/documents/making-a-difference/adding_value_from_leaf_to_cup.pdf
(accessed 6 Dedc 2019)
</t>
    </r>
    <r>
      <rPr>
        <b/>
        <sz val="11"/>
        <rFont val="Calibri"/>
        <family val="2"/>
        <scheme val="minor"/>
      </rPr>
      <t>Funding positive futures</t>
    </r>
    <r>
      <rPr>
        <sz val="11"/>
        <rFont val="Calibri"/>
        <family val="2"/>
        <scheme val="minor"/>
      </rPr>
      <t xml:space="preserve">
https://www.about.sainsburys.co.uk/making-a-difference/our-values/our-stories/2017/funding-positive-futures
(accessed 9 Dec 2019)
</t>
    </r>
  </si>
  <si>
    <r>
      <rPr>
        <b/>
        <sz val="11"/>
        <rFont val="Calibri"/>
        <family val="2"/>
        <scheme val="minor"/>
      </rPr>
      <t>Supporting smallholders &amp; women in Madagacascar</t>
    </r>
    <r>
      <rPr>
        <sz val="11"/>
        <rFont val="Calibri"/>
        <family val="2"/>
        <scheme val="minor"/>
      </rPr>
      <t xml:space="preserve">
https://www.about.sainsburys.co.uk/making-a-difference/our-values/our-stories/2017/supporting-women-in-madagascar                                                </t>
    </r>
    <r>
      <rPr>
        <b/>
        <sz val="11"/>
        <rFont val="Calibri"/>
        <family val="2"/>
        <scheme val="minor"/>
      </rPr>
      <t xml:space="preserve">
More on Human Rights - </t>
    </r>
    <r>
      <rPr>
        <sz val="11"/>
        <rFont val="Calibri"/>
        <family val="2"/>
        <scheme val="minor"/>
      </rPr>
      <t>https://www.about.sainsburys.co.uk/~/media/Files/S/Sainsburys/202004_More%20on%20Human%20Rights.pdf (accessed 27/04/2020)</t>
    </r>
  </si>
  <si>
    <r>
      <t xml:space="preserve">More on Human Rights - </t>
    </r>
    <r>
      <rPr>
        <sz val="11"/>
        <rFont val="Calibri"/>
        <family val="2"/>
        <scheme val="minor"/>
      </rPr>
      <t>https://www.about.sainsburys.co.uk/~/media/Files/S/Sainsburys/202004_More%20on%20Human%20Rights.pdf (accessed 27/04/2020)</t>
    </r>
  </si>
  <si>
    <r>
      <t xml:space="preserve">Funding positive futures 
</t>
    </r>
    <r>
      <rPr>
        <sz val="11"/>
        <rFont val="Calibri"/>
        <family val="2"/>
        <scheme val="minor"/>
      </rPr>
      <t xml:space="preserve">https://www.about.sainsburys.co.uk/making-a-difference/our-values/our-stories/2017/funding-positive-futures
(accessed 9 Dec 2019)
</t>
    </r>
    <r>
      <rPr>
        <b/>
        <sz val="11"/>
        <rFont val="Calibri"/>
        <family val="2"/>
        <scheme val="minor"/>
      </rPr>
      <t>Supporting women in Madagascar</t>
    </r>
    <r>
      <rPr>
        <sz val="11"/>
        <rFont val="Calibri"/>
        <family val="2"/>
        <scheme val="minor"/>
      </rPr>
      <t xml:space="preserve">
https://www.about.sainsburys.co.uk/making-a-difference/our-values/our-stories/2017/supporting-women-in-madagascar
(accessed 9 Dec 2019)</t>
    </r>
  </si>
  <si>
    <t>https://corporate.walmart.com/policies#human-rights-statement</t>
  </si>
  <si>
    <t>https://corporate.walmart.com/media-library/document/2019-environmental-social-governance-report/_proxyDocument?id=0000016c-20b5-d46a-afff-f5bdafd30000</t>
  </si>
  <si>
    <t>1. Produce https://corporate.walmart.com/responsible-sourcing/produce-in-mexico-and-us
2. Seafood - shrimp Thailand  https://corporate.walmart.com/responsible-sourcing/shrimp-in-thailand (and Issara Institute)
3. Seafood - tuna https://corporate.walmart.com/responsible-sourcing/tuna-processed-in-thailand  
https://corporate.walmart.com/media-library/document/2019-global-ethics-and-compliance-program-report/_proxyDocument?id=0000016a-9495-d766-abfb-fd9d91f00001</t>
  </si>
  <si>
    <t xml:space="preserve">Section of Human Rights Statement "Act with Integrity" https://corporate.walmart.com/policies </t>
  </si>
  <si>
    <t>https://corporate.walmart.com/esgreport/environmental#sustainable-supply-chain</t>
  </si>
  <si>
    <t>https://corporate.walmart.com/esgreport/social#responsible-supply-chains</t>
  </si>
  <si>
    <t>https://corporate.walmart.com/s+M38uppliers/supplier-inclusion
https://corporate.walmart.com/esgreport/social#inclusive-sourcing
https://corporate.walmart.com/our-story/our-business/international/walmart-india</t>
  </si>
  <si>
    <t>https://corporate.walmart.com/media-library/document/2019-shareholders-meeting-proxy-statement/_proxyDocument?id=0000016a-4c1d-dad5-adea-ed9fe7b90000</t>
  </si>
  <si>
    <t>https://corporate.asda.com/newsroom/2019/01/10/asda-publishes-its-2018-gender-pay-report</t>
  </si>
  <si>
    <t>https://cdn.corporate.walmart.com/bc/8c/97ac8c9b43229f17480057fd684e/standards-for-suppliers-english-updated-6-30.pdf
https://corporate.asda.com/media-library/document/asda-modern-slavery-statement-2019/_proxyDocument?id=0000016a-6ecd-d7ff-a3ea-6fef02ad0001&amp;cmpid=ahc-_-corp-_-asdacom-_-environment-downloads-_-footer-_-about-modern-slavery</t>
  </si>
  <si>
    <t>https://cdn.corporate.walmart.com/bc/8c/97ac8c9b43229f17480057fd684e/standards-for-suppliers-english-updated-6-30.pdf</t>
  </si>
  <si>
    <t>Page 56 https://corporate.walmart.com/esgreport/</t>
  </si>
  <si>
    <t>https://one.walmart.com/content/dam/responsiblesourcing/guidancedocuments/audit_assessment_policy_and_guidance/Resource_AuditAssessmentPolicy_ENG.pdf</t>
  </si>
  <si>
    <t>https://fortune.com/2019/06/05/walmart-increase-federal-minimum-wage-bernie-sanders-annual-meeting/</t>
  </si>
  <si>
    <t>https://corporate.walmart.com/sourcing/collaboration</t>
  </si>
  <si>
    <t>https://corporate.walmart.com/esgreport/social#inclusive-sourcing</t>
  </si>
  <si>
    <t>https://walmart.org/what-we-do/creating-economic-opportunity/market-access
GRR 2018 https://s2.q4cdn.com/056532643/files/doc_downloads/ESG/WAL-071_2018_GRR_Full_Book%5b1%5d.pdf</t>
  </si>
  <si>
    <t>https://corporate.walmart.com/esgreport/social#inclusive-sourcing
GRR 2018 https://s2.q4cdn.com/056532643/files/doc_downloads/ESG/WAL-071_2018_GRR_Full_Book%5b1%5d.pdf page 45-47</t>
  </si>
  <si>
    <t>Blog on benefits of FT:  https://blog.walmart.com/sustainability/20151026/fair-trade-coffee-the-story-beyond-the-cup
Fair Trade bananas and Fair trade coffee (GRR p.100 and 106): Bananas: https://corporate.walmart.com/2018grr/sustainability-in-our-value-chains?chapter=supporting-more-sustainable-produce   
Coffee: https://corporate.walmart.com/2018grr/sustainability-in-our-value-chains?chapter=addressing-sustainability-issues-in-specialty-crops-and-ingredients       
Tea: https://www.walmart.com/ip/Paromi-Tea-Chamomile-Lavender-Organic-and-Fair-Trade-Rooibos-Full-Leaf-15-Ct-1-6-Oz/106411427?athcpid=106411427&amp;athpgid=athenaItemPage&amp;athcgid=null&amp;athznid=PWVAV&amp;athieid=v0&amp;athstid=CS020&amp;athguid=ded1adde-238-1679ee2a5eef00&amp;athena=true
https://groceries.asda.com/search/Fairtrade
Olive oil: https://www.walmart.com/ip/Canaan-Fair-Trade-Canaan-Fair-Trade-Olive-Oil-8-45-oz/125284927
https://mypbrand.com/2019/10/02/walmart-meets-coffee-sustainability-goal-ahead-of/
https://www.walmart.com/search/search-ng.do?query=fairtrade&amp;cat_id=976759&amp;grid=true</t>
  </si>
  <si>
    <t>https://walmart.org/what-we-do/creating-economic-opportunity/market-access
https://walmart.org/what-we-do/opportunity/walmart-india-and-walmart-foundation-announce-commitments-to-support-sustainable-livelihoods-for-farmers-in-india
2019 ESG report https://corporate.walmart.com/media-library/document/2019-environmental-social-governance-report/_proxyDocument?id=0000016a-9485-d766-abfb-fd8d84300000</t>
  </si>
  <si>
    <t>https://corporate.walmart.com/media-library/document/2018-grr-summary/_proxyDocument?id=00000162-e4a5-db25-a97f-f7fd785a0001
http://www.wal-martindia.in/community/women-economic-empowerment/farmer-training</t>
  </si>
  <si>
    <t>https://weconnectinternational.org/en/
https://corporate.walmart.com/responsible-sourcing/collaborating-for-industry-change
GRR 2018 https://s2.q4cdn.com/056532643/files/doc_downloads/ESG/WAL-071_2018_GRR_Full_Book%5b1%5d.pdf</t>
  </si>
  <si>
    <t>https://corporate.walmart.com/womensempowerment/about
GRR 2018 https://s2.q4cdn.com/056532643/files/doc_downloads/ESG/WAL-071_2018_GRR_Full_Book%5b1%5d.pdf</t>
  </si>
  <si>
    <t>https://corporate.walmart.com/womensempowerment/sourcing/international-sourcing
https://weconnectinternational.org/en/about-us/who-we-are
GRR 2018 https://s2.q4cdn.com/056532643/files/doc_downloads/ESG/WAL-071_2018_GRR_Full_Book%5b1%5d.pdf</t>
  </si>
  <si>
    <t>https://corporate.walmart.com/womensempowerment/sourcing/international-sourcing</t>
  </si>
  <si>
    <t>https://www.csis.org/podcasts/building-future-freedom-prosperity-and-foreign-policy-dan-runde/women%E2%80%99s-economic [at 3:54 mins]</t>
  </si>
  <si>
    <t xml:space="preserve">https://corporate.walmart.com/newsroom/2019/03/08/sparking-change-for-women-girls-and-the-next-generation
</t>
  </si>
  <si>
    <t>Fairfood https://www.fairfoodprogram.org/partners/
EFI https://equitablefood.org/consumers/</t>
  </si>
  <si>
    <t>Wholefoods UK 2018 report (government website) https://gender-pay-gap.service.gov.uk/Employer/FqMjO4sm/2018</t>
  </si>
  <si>
    <t xml:space="preserve">Suppliers Code of Conduct https://assets.wholefoodsmarket.com/www/company-info/WFM%20Supplier%20Code%20of%20Conduct_12.30.19.pdf </t>
  </si>
  <si>
    <t xml:space="preserve">http://www.fairfoodprogram.org/partners/
https://equitablefood.org/about-efi/
</t>
  </si>
  <si>
    <t>https://www.wholefoodsmarket.com/mission-values/whole-trade-program/certifier-partners
https://www.wholefoodsmarket.com/whole-trade/whole-trade-products
https://www.amazon.co.uk/s?k=Fairtrade&amp;rh=n%3A14072435031&amp;ref=nb_sb_noss</t>
  </si>
  <si>
    <t>https://www.wholefoodsmarket.com/mission-values/caring-communities/local-producer-loan-program</t>
  </si>
  <si>
    <r>
      <rPr>
        <b/>
        <sz val="11"/>
        <rFont val="Calibri"/>
        <family val="2"/>
        <scheme val="minor"/>
      </rPr>
      <t>Overview of assessment process:</t>
    </r>
    <r>
      <rPr>
        <sz val="11"/>
        <rFont val="Calibri"/>
        <family val="2"/>
        <scheme val="minor"/>
      </rPr>
      <t xml:space="preserve">
Our expert assessors, Oxfam staff and consultants with many years of experience of engagement with the private sector and human rights issues, have reviewed publicly available policies, frameworks, codes of conduct etc. They have used these to answer yes or no against the sub-indicators in the assessment tool. Initial assessments were then shared with companies for discussion and feedback, with necessary updates being made accordingly. 
The assessments were conducted from November 2019 to 20 April 2020.  Website links provided in the reference columns were accessed during this time period.Companies may subsequently have changed what is published on their websites and weblinks may no longer be active. Any relevant changes made by the companies after 20th April 2020 will be considered in the next annual scorecard assessment.</t>
    </r>
  </si>
  <si>
    <r>
      <rPr>
        <b/>
        <sz val="11"/>
        <rFont val="Calibri"/>
        <family val="2"/>
        <scheme val="minor"/>
      </rPr>
      <t xml:space="preserve">Methodology update: </t>
    </r>
    <r>
      <rPr>
        <sz val="11"/>
        <rFont val="Calibri"/>
        <family val="2"/>
        <scheme val="minor"/>
      </rPr>
      <t xml:space="preserve">
Oxfam has edited some indicators in the Supermarkets Scorecard for the Year 3 assessments. The update process was completed in November 2019 and involved consultation with Oxfam's thematic experts as well as external organisations including the companies assessed in the scorecard. Updates have been made for a number of reasons including: to incorporate feedback and learning from the past assessments, to improve alignment with Oxfam's Workers Rights Recommendations, to improve alignment with external standards, and to set a more achievable first step for companies while retaining a high level of ambition. In addition, we have edited the language of a number of the indicators to make the requirements for scoring clearer. This has often involved moving examples or advisory text from the indicator text to the guidance text or moving thresholds for scoring into the indicator text. Edits were made to a limited number of indicators to enable the overall scores to remain comparable over time. </t>
    </r>
  </si>
  <si>
    <t>Certification schemes that empower and share value with producers and workers - such as Fairtrade - are particularly relevant to this assessment; Oxfam recognises that food retailing companies sourcing such certified products are making a good start in committing to fair trading practices, but expects that they will expand this first step and actively utilise such partnership to support the companies in ensuring that their own purchasing practices support and enhance empowerment of and shared value with workers and producers.</t>
  </si>
  <si>
    <t>https://www.morrisons-corporate.com/globalassets/corporatesite/corporate-responsibility/ethical-trading/morrisons-own-brand-food-homewares-health-and-beauty-supplier-list-04_2020.pdf</t>
  </si>
  <si>
    <r>
      <rPr>
        <b/>
        <sz val="11"/>
        <rFont val="Calibri"/>
        <family val="2"/>
        <scheme val="minor"/>
      </rPr>
      <t>Version 3.1: Published 30 June 2020</t>
    </r>
    <r>
      <rPr>
        <sz val="11"/>
        <rFont val="Calibri"/>
        <family val="2"/>
        <scheme val="minor"/>
      </rPr>
      <t xml:space="preserve">
This is the third publication of Oxfam's methodology and assessments for its Supermarkets Scorecard.</t>
    </r>
  </si>
  <si>
    <r>
      <rPr>
        <b/>
        <sz val="11"/>
        <rFont val="Calibri"/>
        <family val="2"/>
        <scheme val="minor"/>
      </rPr>
      <t>Version 3.1:</t>
    </r>
    <r>
      <rPr>
        <sz val="11"/>
        <rFont val="Calibri"/>
        <family val="2"/>
        <scheme val="minor"/>
      </rPr>
      <t xml:space="preserve"> Published 30 June 2020</t>
    </r>
  </si>
  <si>
    <t>Coffee https://www.lidl.de/de/sortiment-lebensmittel/s7377408; https://www.lidl.de/de/sortiment-fairtrade/s7378132
Cocoa: https://corporate.lidl.co.uk/sustainability/cocoa
Way to Go https://www.lidl.de/de/asset/other/2020-Way-To-Go_Broschuere.pdf</t>
  </si>
  <si>
    <t>https://www.bananalink.org.uk/news/banana-link-identifies-key-drivers-of-change-for-women-in-agricultural-value-chains/
(accessed 12 Dec 2019)</t>
  </si>
  <si>
    <t>https://static.ahold.com/media//002330100/000/002330192_001_Albert_Heijn_Due_Diligence_2.2020_(1).pdf</t>
  </si>
  <si>
    <t>https://static.ahold.com/media//002330100/000/002330192_001_Albert_Heijn_Due_Diligence_2.2020_(1).pdf
Press release https://www.agf.nl/article/88065/ah-houdt-vast-aan-kortingseis/</t>
  </si>
  <si>
    <t>https://static.ahold.com/media/002342100/000/002342158_001_Albert_Heijn_Due_Diligence_5.2020.pdf </t>
  </si>
  <si>
    <t>Fairness guideline, p. 21; sustainability report, p. 61 https://www.rewe-group.com/de/nachhaltigkeit/leitlinien</t>
  </si>
  <si>
    <t xml:space="preserve"> https://corporate.lidl.co.uk/sustainability/human-rights-ethical-trade/modern-slavery, p. 11</t>
  </si>
  <si>
    <t>https://corporate.lidl.co.uk/sustainability/human-rights-ethical-trade/modern-slavery</t>
  </si>
  <si>
    <t>Albert Heijn Website: https://static.ahold.com/media//002330100/000/002330192_001_Albert_Heijn_Due_Diligence_2.2020_(1).pdf</t>
  </si>
  <si>
    <t>http://www.fairfoodprogram.org/partners/ (only Ahold USA) Albert Heijn Website: https://static.ahold.com/media//002330100/000/002330192_001_Albert_Heijn_Due_Diligence_2.2020_(1).pdf</t>
  </si>
  <si>
    <t xml:space="preserve">Fairness Guideline and Child Labour guideline, https://www.rewe-group.com/de/nachhaltigkeit/leitlinien </t>
  </si>
  <si>
    <t>Albert Heijn Website: https://static.ahold.com/media/002330100/000/002330192_001_Albert_Heijn_Due_Diligence_2.2020_(1).pdf)</t>
  </si>
  <si>
    <t>https://www.plus.nl/info-over-plus/pg_persinformatie/persberichten/plus-supermarkt-draagt-meeste-fairtrade-premie-af-cid-KDsKA9YQPc0AAAFoYsgdmbym
https://www.plus.nl/info-verantwoord/een-verantwoord-assortiment/onze-keurmerken
https://www.plus.nl/info-verantwoord/een-verantwoord-assortiment under "Highlights 2018 PLUS CSR policy": "PLUS remains a frontrunner in Fairtrade", "All PLUS chocolate products Fairtrade certified", "16% more turnover for Fairtrade certified products"
https://www.plus.nl/info-verantwoord/een-verantwoord-assortiment under "Storytelling":  we like to involve our consumers as much as possible in making our assortment more sustainable. That's why we do storytelling in stores. This implies we explain the story behind our products. Next to communication in stores, the packaging of our private label products, our magazine Genieten, our social media channels and the website are used for storytelling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</si>
</sst>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m\-yy;@"/>
  </numFmts>
  <fonts count="29"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tint="4.9989318521683403E-2"/>
      <name val="Calibri"/>
      <family val="2"/>
      <scheme val="minor"/>
    </font>
    <font>
      <b/>
      <sz val="14"/>
      <color theme="0"/>
      <name val="Calibri"/>
      <family val="2"/>
      <scheme val="minor"/>
    </font>
    <font>
      <b/>
      <sz val="18"/>
      <color theme="0"/>
      <name val="Calibri"/>
      <family val="2"/>
      <scheme val="minor"/>
    </font>
    <font>
      <b/>
      <sz val="18"/>
      <color indexed="9"/>
      <name val="Calibri"/>
      <family val="2"/>
    </font>
    <font>
      <b/>
      <sz val="12"/>
      <color indexed="9"/>
      <name val="Calibri"/>
      <family val="2"/>
    </font>
    <font>
      <b/>
      <sz val="12"/>
      <color theme="0"/>
      <name val="Calibri"/>
      <family val="2"/>
      <scheme val="minor"/>
    </font>
    <font>
      <sz val="14"/>
      <color rgb="FF000000"/>
      <name val="Verdana"/>
      <family val="2"/>
    </font>
    <font>
      <u/>
      <sz val="11"/>
      <color theme="10"/>
      <name val="Calibri"/>
      <family val="2"/>
      <scheme val="minor"/>
    </font>
    <font>
      <u/>
      <sz val="11"/>
      <color theme="11"/>
      <name val="Calibri"/>
      <family val="2"/>
      <scheme val="minor"/>
    </font>
    <font>
      <sz val="11"/>
      <color theme="1"/>
      <name val="Calibri"/>
      <family val="2"/>
      <scheme val="minor"/>
    </font>
    <font>
      <b/>
      <sz val="11"/>
      <color rgb="FFFF0000"/>
      <name val="Calibri"/>
      <family val="2"/>
      <scheme val="minor"/>
    </font>
    <font>
      <b/>
      <sz val="11"/>
      <color theme="1" tint="4.9989318521683403E-2"/>
      <name val="Calibri"/>
      <family val="2"/>
      <scheme val="minor"/>
    </font>
    <font>
      <sz val="11"/>
      <color theme="0" tint="-0.499984740745262"/>
      <name val="Calibri"/>
      <family val="2"/>
      <scheme val="minor"/>
    </font>
    <font>
      <b/>
      <sz val="12"/>
      <color theme="1"/>
      <name val="Calibri"/>
      <family val="2"/>
      <scheme val="minor"/>
    </font>
    <font>
      <b/>
      <sz val="18"/>
      <color theme="0"/>
      <name val="Oxfam TSTAR PRO Headline"/>
      <family val="3"/>
    </font>
    <font>
      <b/>
      <sz val="10"/>
      <name val="Calibri"/>
      <family val="2"/>
      <scheme val="minor"/>
    </font>
    <font>
      <b/>
      <sz val="14"/>
      <name val="Calibri"/>
      <family val="2"/>
      <scheme val="minor"/>
    </font>
    <font>
      <b/>
      <sz val="10"/>
      <color theme="1"/>
      <name val="Calibri"/>
      <family val="2"/>
      <scheme val="minor"/>
    </font>
    <font>
      <sz val="10"/>
      <name val="Calibri"/>
      <family val="2"/>
      <scheme val="minor"/>
    </font>
    <font>
      <sz val="10"/>
      <color theme="1"/>
      <name val="Calibri"/>
      <family val="2"/>
      <scheme val="minor"/>
    </font>
    <font>
      <b/>
      <sz val="10"/>
      <color theme="1" tint="4.9989318521683403E-2"/>
      <name val="Calibri"/>
      <family val="2"/>
      <scheme val="minor"/>
    </font>
    <font>
      <sz val="10"/>
      <color theme="1" tint="4.9989318521683403E-2"/>
      <name val="Calibri"/>
      <family val="2"/>
      <scheme val="minor"/>
    </font>
    <font>
      <b/>
      <sz val="18"/>
      <color indexed="9"/>
      <name val="Calibri"/>
      <family val="2"/>
      <scheme val="minor"/>
    </font>
    <font>
      <b/>
      <sz val="16"/>
      <name val="Calibri"/>
      <family val="2"/>
      <scheme val="minor"/>
    </font>
    <font>
      <sz val="11"/>
      <color theme="10"/>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theme="9" tint="-0.499984740745262"/>
        <bgColor indexed="64"/>
      </patternFill>
    </fill>
    <fill>
      <patternFill patternType="solid">
        <fgColor rgb="FFC00000"/>
        <bgColor indexed="64"/>
      </patternFill>
    </fill>
    <fill>
      <patternFill patternType="solid">
        <fgColor theme="0"/>
        <bgColor indexed="64"/>
      </patternFill>
    </fill>
    <fill>
      <patternFill patternType="solid">
        <fgColor rgb="FF215967"/>
        <bgColor indexed="64"/>
      </patternFill>
    </fill>
    <fill>
      <patternFill patternType="solid">
        <fgColor rgb="FF92D05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6161"/>
        <bgColor indexed="64"/>
      </patternFill>
    </fill>
    <fill>
      <patternFill patternType="solid">
        <fgColor rgb="FFBAABCD"/>
        <bgColor indexed="64"/>
      </patternFill>
    </fill>
    <fill>
      <patternFill patternType="solid">
        <fgColor rgb="FFF78E37"/>
        <bgColor indexed="64"/>
      </patternFill>
    </fill>
    <fill>
      <patternFill patternType="solid">
        <fgColor theme="8" tint="0.39997558519241921"/>
        <bgColor indexed="64"/>
      </patternFill>
    </fill>
    <fill>
      <patternFill patternType="solid">
        <fgColor rgb="FFFFFFFF"/>
        <bgColor indexed="64"/>
      </patternFill>
    </fill>
    <fill>
      <patternFill patternType="solid">
        <fgColor rgb="FF974606"/>
        <bgColor indexed="64"/>
      </patternFill>
    </fill>
    <fill>
      <patternFill patternType="solid">
        <fgColor rgb="FFFFFF00"/>
        <bgColor indexed="64"/>
      </patternFill>
    </fill>
    <fill>
      <patternFill patternType="solid">
        <fgColor theme="4" tint="0.39997558519241921"/>
        <bgColor indexed="64"/>
      </patternFill>
    </fill>
  </fills>
  <borders count="68">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right style="medium">
        <color rgb="FF7030A0"/>
      </right>
      <top style="hair">
        <color indexed="64"/>
      </top>
      <bottom style="hair">
        <color indexed="64"/>
      </bottom>
      <diagonal/>
    </border>
    <border>
      <left/>
      <right style="hair">
        <color indexed="64"/>
      </right>
      <top style="thin">
        <color indexed="64"/>
      </top>
      <bottom style="thin">
        <color indexed="64"/>
      </bottom>
      <diagonal/>
    </border>
    <border>
      <left/>
      <right/>
      <top style="hair">
        <color indexed="64"/>
      </top>
      <bottom/>
      <diagonal/>
    </border>
    <border>
      <left/>
      <right style="medium">
        <color rgb="FF7030A0"/>
      </right>
      <top style="hair">
        <color indexed="64"/>
      </top>
      <bottom/>
      <diagonal/>
    </border>
    <border>
      <left style="medium">
        <color rgb="FF7030A0"/>
      </left>
      <right/>
      <top style="hair">
        <color indexed="64"/>
      </top>
      <bottom/>
      <diagonal/>
    </border>
    <border>
      <left style="hair">
        <color indexed="64"/>
      </left>
      <right style="hair">
        <color indexed="64"/>
      </right>
      <top/>
      <bottom/>
      <diagonal/>
    </border>
    <border>
      <left/>
      <right style="medium">
        <color rgb="FFC00000"/>
      </right>
      <top style="hair">
        <color indexed="64"/>
      </top>
      <bottom style="hair">
        <color indexed="64"/>
      </bottom>
      <diagonal/>
    </border>
    <border>
      <left style="hair">
        <color indexed="64"/>
      </left>
      <right style="medium">
        <color rgb="FFC00000"/>
      </right>
      <top style="hair">
        <color indexed="64"/>
      </top>
      <bottom style="hair">
        <color indexed="64"/>
      </bottom>
      <diagonal/>
    </border>
    <border>
      <left/>
      <right style="medium">
        <color theme="9" tint="-0.499984740745262"/>
      </right>
      <top style="hair">
        <color indexed="64"/>
      </top>
      <bottom style="hair">
        <color indexed="64"/>
      </bottom>
      <diagonal/>
    </border>
    <border>
      <left style="hair">
        <color indexed="64"/>
      </left>
      <right style="medium">
        <color theme="9" tint="-0.499984740745262"/>
      </right>
      <top style="hair">
        <color indexed="64"/>
      </top>
      <bottom style="hair">
        <color indexed="64"/>
      </bottom>
      <diagonal/>
    </border>
    <border>
      <left style="medium">
        <color theme="9" tint="-0.499984740745262"/>
      </left>
      <right/>
      <top style="hair">
        <color indexed="64"/>
      </top>
      <bottom style="hair">
        <color indexed="64"/>
      </bottom>
      <diagonal/>
    </border>
    <border>
      <left/>
      <right style="hair">
        <color indexed="64"/>
      </right>
      <top/>
      <bottom/>
      <diagonal/>
    </border>
    <border>
      <left style="hair">
        <color indexed="64"/>
      </left>
      <right style="medium">
        <color rgb="FF7030A0"/>
      </right>
      <top/>
      <bottom/>
      <diagonal/>
    </border>
    <border>
      <left/>
      <right/>
      <top style="thin">
        <color auto="1"/>
      </top>
      <bottom/>
      <diagonal/>
    </border>
    <border>
      <left/>
      <right/>
      <top/>
      <bottom style="thin">
        <color indexed="64"/>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style="thin">
        <color rgb="FF7030A0"/>
      </bottom>
      <diagonal/>
    </border>
    <border>
      <left/>
      <right style="hair">
        <color indexed="64"/>
      </right>
      <top style="thin">
        <color indexed="64"/>
      </top>
      <bottom style="thin">
        <color rgb="FF7030A0"/>
      </bottom>
      <diagonal/>
    </border>
    <border>
      <left style="hair">
        <color indexed="64"/>
      </left>
      <right/>
      <top style="thin">
        <color indexed="64"/>
      </top>
      <bottom style="thin">
        <color rgb="FF7030A0"/>
      </bottom>
      <diagonal/>
    </border>
    <border>
      <left style="hair">
        <color indexed="64"/>
      </left>
      <right style="medium">
        <color rgb="FFC10000"/>
      </right>
      <top style="hair">
        <color indexed="64"/>
      </top>
      <bottom style="hair">
        <color indexed="64"/>
      </bottom>
      <diagonal/>
    </border>
    <border>
      <left/>
      <right style="medium">
        <color rgb="FF974606"/>
      </right>
      <top style="hair">
        <color indexed="64"/>
      </top>
      <bottom style="hair">
        <color indexed="64"/>
      </bottom>
      <diagonal/>
    </border>
    <border>
      <left style="hair">
        <color indexed="64"/>
      </left>
      <right style="medium">
        <color rgb="FF974606"/>
      </right>
      <top style="hair">
        <color indexed="64"/>
      </top>
      <bottom style="hair">
        <color indexed="64"/>
      </bottom>
      <diagonal/>
    </border>
    <border>
      <left style="medium">
        <color rgb="FF974606"/>
      </left>
      <right/>
      <top style="hair">
        <color indexed="64"/>
      </top>
      <bottom style="hair">
        <color indexed="64"/>
      </bottom>
      <diagonal/>
    </border>
    <border>
      <left style="medium">
        <color rgb="FF974606"/>
      </left>
      <right style="hair">
        <color indexed="64"/>
      </right>
      <top style="hair">
        <color indexed="64"/>
      </top>
      <bottom style="hair">
        <color indexed="64"/>
      </bottom>
      <diagonal/>
    </border>
    <border>
      <left style="hair">
        <color indexed="64"/>
      </left>
      <right style="medium">
        <color rgb="FF974606"/>
      </right>
      <top style="thin">
        <color indexed="64"/>
      </top>
      <bottom style="thin">
        <color rgb="FF7030A0"/>
      </bottom>
      <diagonal/>
    </border>
    <border>
      <left style="hair">
        <color indexed="64"/>
      </left>
      <right style="medium">
        <color theme="9" tint="-0.499984740745262"/>
      </right>
      <top style="thin">
        <color indexed="64"/>
      </top>
      <bottom style="thin">
        <color rgb="FF7030A0"/>
      </bottom>
      <diagonal/>
    </border>
    <border>
      <left style="medium">
        <color rgb="FF974606"/>
      </left>
      <right style="hair">
        <color indexed="64"/>
      </right>
      <top style="thin">
        <color indexed="64"/>
      </top>
      <bottom style="thin">
        <color rgb="FF7030A0"/>
      </bottom>
      <diagonal/>
    </border>
    <border>
      <left style="medium">
        <color rgb="FF974606"/>
      </left>
      <right/>
      <top style="thin">
        <color indexed="64"/>
      </top>
      <bottom style="thin">
        <color rgb="FF7030A0"/>
      </bottom>
      <diagonal/>
    </border>
    <border>
      <left/>
      <right style="medium">
        <color rgb="FF974606"/>
      </right>
      <top style="thin">
        <color indexed="64"/>
      </top>
      <bottom style="thin">
        <color rgb="FF7030A0"/>
      </bottom>
      <diagonal/>
    </border>
    <border>
      <left/>
      <right style="medium">
        <color rgb="FF7030A0"/>
      </right>
      <top style="thin">
        <color indexed="64"/>
      </top>
      <bottom/>
      <diagonal/>
    </border>
    <border>
      <left style="hair">
        <color indexed="64"/>
      </left>
      <right style="medium">
        <color rgb="FF7030A0"/>
      </right>
      <top style="thin">
        <color indexed="64"/>
      </top>
      <bottom/>
      <diagonal/>
    </border>
    <border>
      <left style="medium">
        <color rgb="FF7030A0"/>
      </left>
      <right/>
      <top/>
      <bottom/>
      <diagonal/>
    </border>
    <border>
      <left style="medium">
        <color rgb="FF215967"/>
      </left>
      <right style="hair">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medium">
        <color theme="8" tint="-0.499984740745262"/>
      </right>
      <top style="thin">
        <color indexed="64"/>
      </top>
      <bottom style="thin">
        <color indexed="64"/>
      </bottom>
      <diagonal/>
    </border>
    <border>
      <left style="medium">
        <color rgb="FF215967"/>
      </left>
      <right/>
      <top style="thin">
        <color indexed="64"/>
      </top>
      <bottom style="thin">
        <color indexed="64"/>
      </bottom>
      <diagonal/>
    </border>
    <border>
      <left/>
      <right style="medium">
        <color rgb="FF215967"/>
      </right>
      <top style="thin">
        <color indexed="64"/>
      </top>
      <bottom style="thin">
        <color indexed="64"/>
      </bottom>
      <diagonal/>
    </border>
    <border>
      <left style="medium">
        <color theme="8" tint="-0.499984740745262"/>
      </left>
      <right/>
      <top style="thin">
        <color indexed="64"/>
      </top>
      <bottom style="thin">
        <color indexed="64"/>
      </bottom>
      <diagonal/>
    </border>
    <border>
      <left style="hair">
        <color indexed="64"/>
      </left>
      <right style="medium">
        <color rgb="FF215967"/>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medium">
        <color theme="9" tint="-0.499984740745262"/>
      </right>
      <top/>
      <bottom/>
      <diagonal/>
    </border>
    <border>
      <left/>
      <right style="medium">
        <color rgb="FFC00000"/>
      </right>
      <top/>
      <bottom/>
      <diagonal/>
    </border>
    <border>
      <left style="thin">
        <color theme="1"/>
      </left>
      <right style="thin">
        <color theme="1"/>
      </right>
      <top style="thin">
        <color theme="1"/>
      </top>
      <bottom style="thin">
        <color theme="1"/>
      </bottom>
      <diagonal/>
    </border>
    <border>
      <left style="hair">
        <color indexed="64"/>
      </left>
      <right style="hair">
        <color indexed="64"/>
      </right>
      <top/>
      <bottom style="thin">
        <color indexed="64"/>
      </bottom>
      <diagonal/>
    </border>
    <border>
      <left style="hair">
        <color indexed="64"/>
      </left>
      <right style="medium">
        <color rgb="FFC00000"/>
      </right>
      <top/>
      <bottom style="thin">
        <color auto="1"/>
      </bottom>
      <diagonal/>
    </border>
    <border>
      <left/>
      <right style="hair">
        <color indexed="64"/>
      </right>
      <top/>
      <bottom style="thin">
        <color indexed="64"/>
      </bottom>
      <diagonal/>
    </border>
    <border>
      <left style="hair">
        <color indexed="64"/>
      </left>
      <right style="medium">
        <color rgb="FFC10000"/>
      </right>
      <top/>
      <bottom style="thin">
        <color auto="1"/>
      </bottom>
      <diagonal/>
    </border>
  </borders>
  <cellStyleXfs count="1236">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9" fontId="13"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247">
    <xf numFmtId="0" fontId="0" fillId="0" borderId="0" xfId="0"/>
    <xf numFmtId="0" fontId="0" fillId="0" borderId="0" xfId="0" applyFill="1"/>
    <xf numFmtId="0" fontId="1" fillId="0" borderId="0" xfId="0" applyFont="1" applyFill="1" applyBorder="1" applyAlignment="1">
      <alignment wrapText="1"/>
    </xf>
    <xf numFmtId="0" fontId="0" fillId="0" borderId="0" xfId="0" applyFill="1" applyBorder="1"/>
    <xf numFmtId="9" fontId="1" fillId="0" borderId="2" xfId="79" applyNumberFormat="1" applyFont="1" applyFill="1" applyBorder="1"/>
    <xf numFmtId="0" fontId="17" fillId="0" borderId="0" xfId="0" applyFont="1" applyFill="1"/>
    <xf numFmtId="0" fontId="9" fillId="6" borderId="5" xfId="0" applyFont="1" applyFill="1" applyBorder="1" applyAlignment="1">
      <alignment vertical="top" wrapText="1"/>
    </xf>
    <xf numFmtId="0" fontId="9" fillId="5" borderId="5" xfId="0" applyFont="1" applyFill="1" applyBorder="1" applyAlignment="1">
      <alignment vertical="top" wrapText="1"/>
    </xf>
    <xf numFmtId="0" fontId="9" fillId="5" borderId="20" xfId="0" applyFont="1" applyFill="1" applyBorder="1" applyAlignment="1">
      <alignment vertical="top" wrapText="1"/>
    </xf>
    <xf numFmtId="0" fontId="0" fillId="0" borderId="0" xfId="0"/>
    <xf numFmtId="0" fontId="2" fillId="0" borderId="0" xfId="0" applyFont="1" applyAlignment="1">
      <alignment vertical="top" wrapText="1"/>
    </xf>
    <xf numFmtId="0" fontId="3" fillId="0" borderId="0" xfId="0" applyFont="1" applyAlignment="1">
      <alignment vertical="top" wrapText="1"/>
    </xf>
    <xf numFmtId="0" fontId="0" fillId="0" borderId="0" xfId="0" applyAlignment="1">
      <alignment vertical="top"/>
    </xf>
    <xf numFmtId="0" fontId="2" fillId="9" borderId="2" xfId="0" applyFont="1" applyFill="1" applyBorder="1" applyAlignment="1">
      <alignment horizontal="left" vertical="center" wrapText="1"/>
    </xf>
    <xf numFmtId="0" fontId="16" fillId="0" borderId="2" xfId="0" applyFont="1" applyBorder="1"/>
    <xf numFmtId="0" fontId="16" fillId="0" borderId="2" xfId="0" applyFont="1" applyFill="1" applyBorder="1"/>
    <xf numFmtId="164" fontId="16" fillId="11" borderId="2" xfId="0" applyNumberFormat="1" applyFont="1" applyFill="1" applyBorder="1"/>
    <xf numFmtId="0" fontId="16" fillId="0" borderId="2" xfId="79" applyNumberFormat="1" applyFont="1" applyBorder="1"/>
    <xf numFmtId="164" fontId="16" fillId="0" borderId="2" xfId="0" applyNumberFormat="1" applyFont="1" applyFill="1" applyBorder="1"/>
    <xf numFmtId="9" fontId="1" fillId="9" borderId="2" xfId="79" applyNumberFormat="1" applyFont="1" applyFill="1" applyBorder="1"/>
    <xf numFmtId="9" fontId="3" fillId="9" borderId="2" xfId="79" applyNumberFormat="1" applyFont="1" applyFill="1" applyBorder="1"/>
    <xf numFmtId="0" fontId="3" fillId="0" borderId="2" xfId="0"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1" fillId="15" borderId="10" xfId="0" applyFont="1" applyFill="1" applyBorder="1" applyAlignment="1">
      <alignment vertical="top" wrapText="1"/>
    </xf>
    <xf numFmtId="0" fontId="3" fillId="9" borderId="2" xfId="0" applyFont="1" applyFill="1" applyBorder="1" applyAlignment="1">
      <alignment wrapText="1"/>
    </xf>
    <xf numFmtId="0" fontId="1" fillId="9" borderId="2" xfId="0" applyFont="1" applyFill="1" applyBorder="1"/>
    <xf numFmtId="0" fontId="9" fillId="6" borderId="18" xfId="0" applyFont="1" applyFill="1" applyBorder="1" applyAlignment="1">
      <alignment vertical="top" wrapText="1"/>
    </xf>
    <xf numFmtId="0" fontId="9" fillId="6" borderId="8" xfId="0" applyFont="1" applyFill="1" applyBorder="1" applyAlignment="1">
      <alignment vertical="top" wrapText="1"/>
    </xf>
    <xf numFmtId="0" fontId="9" fillId="4" borderId="23" xfId="0" applyFont="1" applyFill="1" applyBorder="1" applyAlignment="1">
      <alignment vertical="top" wrapText="1"/>
    </xf>
    <xf numFmtId="0" fontId="9" fillId="4" borderId="22" xfId="0" applyFont="1" applyFill="1" applyBorder="1" applyAlignment="1">
      <alignment vertical="top" wrapText="1"/>
    </xf>
    <xf numFmtId="0" fontId="9" fillId="4" borderId="16" xfId="0" applyFont="1" applyFill="1" applyBorder="1" applyAlignment="1">
      <alignment vertical="top" wrapText="1"/>
    </xf>
    <xf numFmtId="0" fontId="9" fillId="5" borderId="8" xfId="0" applyFont="1" applyFill="1" applyBorder="1" applyAlignment="1">
      <alignment vertical="top" wrapText="1"/>
    </xf>
    <xf numFmtId="0" fontId="2" fillId="9" borderId="3"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0" borderId="0" xfId="0" applyFont="1" applyAlignment="1">
      <alignment vertical="top"/>
    </xf>
    <xf numFmtId="0" fontId="20" fillId="9" borderId="0" xfId="0" applyFont="1" applyFill="1" applyAlignment="1">
      <alignment horizontal="left" vertical="top" wrapText="1"/>
    </xf>
    <xf numFmtId="0" fontId="3" fillId="0" borderId="29" xfId="0" applyFont="1" applyBorder="1" applyAlignment="1">
      <alignment vertical="top" wrapText="1"/>
    </xf>
    <xf numFmtId="0" fontId="2" fillId="0" borderId="29" xfId="0" applyFont="1" applyBorder="1" applyAlignment="1">
      <alignment vertical="top" wrapText="1"/>
    </xf>
    <xf numFmtId="0" fontId="3" fillId="0" borderId="24" xfId="0" applyFont="1" applyBorder="1" applyAlignment="1">
      <alignment vertical="top" wrapText="1"/>
    </xf>
    <xf numFmtId="0" fontId="2" fillId="0" borderId="24" xfId="0" applyFont="1" applyBorder="1" applyAlignment="1">
      <alignment vertical="top" wrapText="1"/>
    </xf>
    <xf numFmtId="0" fontId="3" fillId="2" borderId="9" xfId="0" applyFont="1" applyFill="1" applyBorder="1" applyAlignment="1">
      <alignment vertical="top" wrapText="1"/>
    </xf>
    <xf numFmtId="0" fontId="0" fillId="0" borderId="0" xfId="0" applyFill="1" applyBorder="1" applyAlignment="1">
      <alignment vertical="top" wrapText="1"/>
    </xf>
    <xf numFmtId="0" fontId="1" fillId="0" borderId="0" xfId="0" applyFont="1" applyFill="1" applyBorder="1" applyAlignment="1">
      <alignment horizontal="left" vertical="top" wrapText="1"/>
    </xf>
    <xf numFmtId="0" fontId="0" fillId="0" borderId="0" xfId="0" applyBorder="1" applyAlignment="1">
      <alignment vertical="top" wrapText="1"/>
    </xf>
    <xf numFmtId="0" fontId="23" fillId="0" borderId="0" xfId="0" applyFont="1" applyBorder="1" applyAlignment="1">
      <alignment vertical="top" wrapText="1"/>
    </xf>
    <xf numFmtId="0" fontId="9" fillId="6" borderId="37" xfId="0" applyFont="1" applyFill="1" applyBorder="1" applyAlignment="1">
      <alignment vertical="top" wrapText="1"/>
    </xf>
    <xf numFmtId="0" fontId="9" fillId="5" borderId="39" xfId="0" applyFont="1" applyFill="1" applyBorder="1" applyAlignment="1">
      <alignment vertical="top" wrapText="1"/>
    </xf>
    <xf numFmtId="0" fontId="9" fillId="5" borderId="6" xfId="0" applyFont="1" applyFill="1" applyBorder="1" applyAlignment="1">
      <alignment vertical="top" wrapText="1"/>
    </xf>
    <xf numFmtId="0" fontId="9" fillId="5" borderId="41" xfId="0" applyFont="1" applyFill="1" applyBorder="1" applyAlignment="1">
      <alignment vertical="top" wrapText="1"/>
    </xf>
    <xf numFmtId="0" fontId="1" fillId="14" borderId="34" xfId="0" applyFont="1" applyFill="1" applyBorder="1" applyAlignment="1">
      <alignment horizontal="left" vertical="top" wrapText="1"/>
    </xf>
    <xf numFmtId="0" fontId="2" fillId="14" borderId="34" xfId="0" applyFont="1" applyFill="1" applyBorder="1" applyAlignment="1">
      <alignment vertical="top" wrapText="1"/>
    </xf>
    <xf numFmtId="0" fontId="2" fillId="14" borderId="43" xfId="0" applyFont="1" applyFill="1" applyBorder="1" applyAlignment="1">
      <alignment vertical="top" wrapText="1"/>
    </xf>
    <xf numFmtId="0" fontId="4" fillId="14" borderId="35" xfId="0" applyFont="1" applyFill="1" applyBorder="1" applyAlignment="1">
      <alignment vertical="top" wrapText="1"/>
    </xf>
    <xf numFmtId="0" fontId="15" fillId="14" borderId="34" xfId="0" applyFont="1" applyFill="1" applyBorder="1" applyAlignment="1">
      <alignment vertical="top" wrapText="1"/>
    </xf>
    <xf numFmtId="0" fontId="24" fillId="14" borderId="36" xfId="0" applyFont="1" applyFill="1" applyBorder="1" applyAlignment="1">
      <alignment vertical="top" wrapText="1"/>
    </xf>
    <xf numFmtId="0" fontId="15" fillId="14" borderId="44" xfId="0" applyFont="1" applyFill="1" applyBorder="1" applyAlignment="1">
      <alignment vertical="top" wrapText="1"/>
    </xf>
    <xf numFmtId="0" fontId="24" fillId="14" borderId="42" xfId="0" applyFont="1" applyFill="1" applyBorder="1" applyAlignment="1">
      <alignment vertical="top" wrapText="1"/>
    </xf>
    <xf numFmtId="0" fontId="15" fillId="14" borderId="35" xfId="0" applyFont="1" applyFill="1" applyBorder="1" applyAlignment="1">
      <alignment vertical="top" wrapText="1"/>
    </xf>
    <xf numFmtId="0" fontId="15" fillId="14" borderId="45" xfId="0" applyFont="1" applyFill="1" applyBorder="1" applyAlignment="1">
      <alignment vertical="top" wrapText="1"/>
    </xf>
    <xf numFmtId="0" fontId="24" fillId="14" borderId="46" xfId="0" applyFont="1" applyFill="1" applyBorder="1" applyAlignment="1">
      <alignment vertical="top" wrapText="1"/>
    </xf>
    <xf numFmtId="0" fontId="4" fillId="0" borderId="0" xfId="0" applyFont="1" applyFill="1" applyBorder="1" applyAlignment="1">
      <alignment vertical="top" wrapText="1"/>
    </xf>
    <xf numFmtId="0" fontId="3" fillId="9" borderId="2" xfId="0" applyFont="1" applyFill="1" applyBorder="1" applyAlignment="1">
      <alignment horizontal="center" vertical="center" wrapText="1"/>
    </xf>
    <xf numFmtId="0" fontId="20" fillId="7" borderId="14" xfId="0" applyFont="1" applyFill="1" applyBorder="1" applyAlignment="1">
      <alignment horizontal="center" vertical="top" wrapText="1"/>
    </xf>
    <xf numFmtId="0" fontId="20" fillId="7" borderId="17" xfId="0" applyFont="1" applyFill="1" applyBorder="1" applyAlignment="1">
      <alignment horizontal="center" vertical="top" wrapText="1"/>
    </xf>
    <xf numFmtId="0" fontId="20" fillId="7" borderId="19" xfId="0" applyFont="1" applyFill="1" applyBorder="1" applyAlignment="1">
      <alignment horizontal="center" vertical="top" wrapText="1"/>
    </xf>
    <xf numFmtId="0" fontId="2" fillId="18" borderId="0" xfId="0" applyFont="1" applyFill="1"/>
    <xf numFmtId="165" fontId="0" fillId="18" borderId="0" xfId="0" applyNumberFormat="1" applyFont="1" applyFill="1" applyAlignment="1">
      <alignment horizontal="left"/>
    </xf>
    <xf numFmtId="0" fontId="0" fillId="18" borderId="0" xfId="0" applyFill="1"/>
    <xf numFmtId="0" fontId="1" fillId="13" borderId="31" xfId="0" applyFont="1" applyFill="1" applyBorder="1" applyAlignment="1">
      <alignment horizontal="left" vertical="top" wrapText="1"/>
    </xf>
    <xf numFmtId="0" fontId="2" fillId="13" borderId="31" xfId="0" applyFont="1" applyFill="1" applyBorder="1" applyAlignment="1">
      <alignment vertical="top" wrapText="1"/>
    </xf>
    <xf numFmtId="0" fontId="2" fillId="13" borderId="47" xfId="0" applyFont="1" applyFill="1" applyBorder="1" applyAlignment="1">
      <alignment vertical="top" wrapText="1"/>
    </xf>
    <xf numFmtId="0" fontId="14" fillId="13" borderId="32" xfId="0" applyFont="1" applyFill="1" applyBorder="1" applyAlignment="1">
      <alignment vertical="top" wrapText="1"/>
    </xf>
    <xf numFmtId="0" fontId="3" fillId="13" borderId="31" xfId="0" applyFont="1" applyFill="1" applyBorder="1" applyAlignment="1">
      <alignment vertical="top" wrapText="1"/>
    </xf>
    <xf numFmtId="0" fontId="19" fillId="13" borderId="48" xfId="0" applyFont="1" applyFill="1" applyBorder="1" applyAlignment="1">
      <alignment horizontal="left" vertical="top" wrapText="1"/>
    </xf>
    <xf numFmtId="0" fontId="3" fillId="13" borderId="32" xfId="0" applyFont="1" applyFill="1" applyBorder="1" applyAlignment="1">
      <alignment vertical="top" wrapText="1"/>
    </xf>
    <xf numFmtId="0" fontId="19" fillId="13" borderId="48" xfId="0" applyFont="1" applyFill="1" applyBorder="1" applyAlignment="1">
      <alignment vertical="top" wrapText="1"/>
    </xf>
    <xf numFmtId="0" fontId="19" fillId="13" borderId="47" xfId="0" applyFont="1" applyFill="1" applyBorder="1" applyAlignment="1">
      <alignment vertical="top" wrapText="1"/>
    </xf>
    <xf numFmtId="0" fontId="19" fillId="13" borderId="23" xfId="0" applyFont="1" applyFill="1" applyBorder="1" applyAlignment="1">
      <alignment vertical="top" wrapText="1"/>
    </xf>
    <xf numFmtId="0" fontId="23" fillId="13" borderId="48" xfId="0" applyFont="1" applyFill="1" applyBorder="1" applyAlignment="1">
      <alignment vertical="top" wrapText="1"/>
    </xf>
    <xf numFmtId="0" fontId="3" fillId="13" borderId="33" xfId="0" applyFont="1" applyFill="1" applyBorder="1" applyAlignment="1">
      <alignment vertical="top" wrapText="1"/>
    </xf>
    <xf numFmtId="0" fontId="1" fillId="0" borderId="0" xfId="0" applyFont="1" applyFill="1" applyBorder="1" applyAlignment="1">
      <alignment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vertical="top" wrapText="1"/>
    </xf>
    <xf numFmtId="0" fontId="1" fillId="0" borderId="0" xfId="0" applyFont="1" applyBorder="1" applyAlignment="1">
      <alignment vertical="top" wrapText="1"/>
    </xf>
    <xf numFmtId="0" fontId="23" fillId="0" borderId="0" xfId="0" applyFont="1" applyBorder="1" applyAlignment="1">
      <alignment horizontal="left" vertical="top" wrapText="1"/>
    </xf>
    <xf numFmtId="0" fontId="0" fillId="0" borderId="0" xfId="0" applyFont="1" applyFill="1" applyBorder="1" applyAlignment="1">
      <alignment horizontal="left" vertical="top" wrapText="1"/>
    </xf>
    <xf numFmtId="0" fontId="18" fillId="0" borderId="0" xfId="0" applyFont="1" applyFill="1" applyBorder="1" applyAlignment="1">
      <alignment vertical="center" wrapText="1"/>
    </xf>
    <xf numFmtId="0" fontId="20" fillId="0" borderId="0" xfId="0" applyFont="1" applyFill="1" applyBorder="1" applyAlignment="1">
      <alignment vertical="top" wrapText="1"/>
    </xf>
    <xf numFmtId="0" fontId="9" fillId="0" borderId="0" xfId="0" applyFont="1" applyFill="1" applyBorder="1" applyAlignment="1">
      <alignment vertical="top" wrapText="1"/>
    </xf>
    <xf numFmtId="0" fontId="1" fillId="0" borderId="24" xfId="0" applyFont="1" applyFill="1" applyBorder="1" applyAlignment="1">
      <alignment horizontal="left" vertical="top" wrapText="1"/>
    </xf>
    <xf numFmtId="0" fontId="10" fillId="0" borderId="24" xfId="0" applyFont="1" applyBorder="1" applyAlignment="1">
      <alignment vertical="top"/>
    </xf>
    <xf numFmtId="0" fontId="0" fillId="0" borderId="24" xfId="0" applyBorder="1" applyAlignment="1">
      <alignment vertical="top" wrapText="1"/>
    </xf>
    <xf numFmtId="0" fontId="23" fillId="0" borderId="24" xfId="0" applyFont="1" applyBorder="1" applyAlignment="1">
      <alignment vertical="top" wrapText="1"/>
    </xf>
    <xf numFmtId="0" fontId="0" fillId="0" borderId="24" xfId="0" applyFill="1" applyBorder="1" applyAlignment="1">
      <alignment vertical="top" wrapText="1"/>
    </xf>
    <xf numFmtId="0" fontId="0" fillId="0" borderId="49" xfId="0" applyFill="1" applyBorder="1" applyAlignment="1">
      <alignment vertical="top" wrapText="1"/>
    </xf>
    <xf numFmtId="0" fontId="5" fillId="0" borderId="0" xfId="0" applyFont="1" applyFill="1" applyBorder="1" applyAlignment="1">
      <alignment horizontal="left" vertical="top" wrapText="1"/>
    </xf>
    <xf numFmtId="0" fontId="1" fillId="15" borderId="50" xfId="0" applyFont="1" applyFill="1" applyBorder="1" applyAlignment="1">
      <alignment vertical="top" wrapText="1"/>
    </xf>
    <xf numFmtId="0" fontId="7" fillId="0" borderId="0"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4" fillId="14" borderId="43" xfId="0" applyFont="1" applyFill="1" applyBorder="1" applyAlignment="1">
      <alignment vertical="top" wrapText="1"/>
    </xf>
    <xf numFmtId="0" fontId="20" fillId="0" borderId="0" xfId="0" applyFont="1" applyAlignment="1">
      <alignment horizontal="left" vertical="top" wrapText="1"/>
    </xf>
    <xf numFmtId="0" fontId="0" fillId="0" borderId="2" xfId="0" applyFont="1" applyBorder="1" applyAlignment="1">
      <alignment vertical="top" wrapText="1"/>
    </xf>
    <xf numFmtId="0" fontId="2" fillId="0" borderId="2" xfId="0" applyFont="1" applyBorder="1" applyAlignment="1">
      <alignment horizontal="left" vertical="top" wrapText="1"/>
    </xf>
    <xf numFmtId="0" fontId="2" fillId="16" borderId="2" xfId="0" applyFont="1" applyFill="1" applyBorder="1" applyAlignment="1">
      <alignment vertical="top" wrapText="1"/>
    </xf>
    <xf numFmtId="0" fontId="2" fillId="2" borderId="2" xfId="0" applyFont="1" applyFill="1" applyBorder="1" applyAlignment="1">
      <alignment horizontal="center" vertical="top" wrapText="1"/>
    </xf>
    <xf numFmtId="0" fontId="3" fillId="19" borderId="2" xfId="0" applyFont="1" applyFill="1" applyBorder="1" applyAlignment="1">
      <alignment horizontal="center" vertical="top" wrapText="1"/>
    </xf>
    <xf numFmtId="0" fontId="2" fillId="7" borderId="2" xfId="0" applyFont="1" applyFill="1" applyBorder="1" applyAlignment="1">
      <alignment vertical="top" wrapText="1"/>
    </xf>
    <xf numFmtId="0" fontId="2" fillId="0" borderId="2" xfId="0" applyFont="1" applyFill="1" applyBorder="1" applyAlignment="1">
      <alignment vertical="top" wrapText="1"/>
    </xf>
    <xf numFmtId="0" fontId="2" fillId="0" borderId="2" xfId="85" applyFont="1" applyBorder="1" applyAlignment="1">
      <alignment vertical="top" wrapText="1"/>
    </xf>
    <xf numFmtId="0" fontId="2" fillId="0" borderId="2" xfId="0" applyFont="1" applyBorder="1" applyAlignment="1">
      <alignment vertical="top" wrapText="1"/>
    </xf>
    <xf numFmtId="0" fontId="3" fillId="2" borderId="2" xfId="0" applyFont="1" applyFill="1" applyBorder="1" applyAlignment="1">
      <alignment horizontal="center" vertical="top" wrapText="1"/>
    </xf>
    <xf numFmtId="0" fontId="3" fillId="0" borderId="2" xfId="0" applyFont="1" applyFill="1" applyBorder="1" applyAlignment="1">
      <alignment vertical="top" wrapText="1"/>
    </xf>
    <xf numFmtId="0" fontId="20" fillId="7" borderId="54" xfId="0" applyNumberFormat="1" applyFont="1" applyFill="1" applyBorder="1" applyAlignment="1">
      <alignment horizontal="center" vertical="top" wrapText="1"/>
    </xf>
    <xf numFmtId="0" fontId="8" fillId="3" borderId="10" xfId="0" applyNumberFormat="1" applyFont="1" applyFill="1" applyBorder="1" applyAlignment="1">
      <alignment horizontal="left" vertical="top" wrapText="1"/>
    </xf>
    <xf numFmtId="0" fontId="8" fillId="8" borderId="10" xfId="0" applyNumberFormat="1" applyFont="1" applyFill="1" applyBorder="1" applyAlignment="1">
      <alignment horizontal="left" vertical="top" wrapText="1"/>
    </xf>
    <xf numFmtId="0" fontId="8" fillId="8" borderId="54" xfId="0" applyNumberFormat="1" applyFont="1" applyFill="1" applyBorder="1" applyAlignment="1">
      <alignment horizontal="left" vertical="top" wrapText="1"/>
    </xf>
    <xf numFmtId="0" fontId="9" fillId="3" borderId="12" xfId="0" applyFont="1" applyFill="1" applyBorder="1" applyAlignment="1">
      <alignment vertical="top" wrapText="1"/>
    </xf>
    <xf numFmtId="0" fontId="9" fillId="3" borderId="10" xfId="0" applyFont="1" applyFill="1" applyBorder="1" applyAlignment="1">
      <alignment vertical="top" wrapText="1"/>
    </xf>
    <xf numFmtId="0" fontId="9" fillId="3" borderId="53" xfId="0" applyFont="1" applyFill="1" applyBorder="1" applyAlignment="1">
      <alignment vertical="top" wrapText="1"/>
    </xf>
    <xf numFmtId="0" fontId="9" fillId="3" borderId="50" xfId="0" applyFont="1" applyFill="1" applyBorder="1" applyAlignment="1">
      <alignment vertical="top" wrapText="1"/>
    </xf>
    <xf numFmtId="0" fontId="9" fillId="3" borderId="58" xfId="0" applyFont="1" applyFill="1" applyBorder="1" applyAlignment="1">
      <alignment vertical="top" wrapText="1"/>
    </xf>
    <xf numFmtId="0" fontId="9" fillId="3" borderId="59" xfId="0" applyFont="1" applyFill="1" applyBorder="1" applyAlignment="1">
      <alignment vertical="top" wrapText="1"/>
    </xf>
    <xf numFmtId="0" fontId="1" fillId="2" borderId="10" xfId="0" applyFont="1" applyFill="1" applyBorder="1" applyAlignment="1">
      <alignment vertical="top" wrapText="1"/>
    </xf>
    <xf numFmtId="0" fontId="3" fillId="2" borderId="10" xfId="0" applyFont="1" applyFill="1" applyBorder="1" applyAlignment="1">
      <alignment vertical="top" wrapText="1"/>
    </xf>
    <xf numFmtId="0" fontId="3" fillId="2" borderId="53" xfId="0" applyFont="1" applyFill="1" applyBorder="1" applyAlignment="1">
      <alignment vertical="top" wrapText="1"/>
    </xf>
    <xf numFmtId="0" fontId="1" fillId="2" borderId="1" xfId="0" applyFont="1" applyFill="1" applyBorder="1" applyAlignment="1">
      <alignment vertical="top" wrapText="1"/>
    </xf>
    <xf numFmtId="0" fontId="3" fillId="2" borderId="1" xfId="0" applyFont="1" applyFill="1" applyBorder="1" applyAlignment="1">
      <alignment vertical="top" wrapText="1"/>
    </xf>
    <xf numFmtId="0" fontId="3" fillId="2" borderId="3" xfId="0" applyFont="1" applyFill="1" applyBorder="1" applyAlignment="1">
      <alignment vertical="top" wrapText="1"/>
    </xf>
    <xf numFmtId="0" fontId="1" fillId="15" borderId="10" xfId="0" applyFont="1" applyFill="1" applyBorder="1" applyAlignment="1">
      <alignment horizontal="left" vertical="top" wrapText="1"/>
    </xf>
    <xf numFmtId="0" fontId="3" fillId="15" borderId="10" xfId="0" applyFont="1" applyFill="1" applyBorder="1" applyAlignment="1">
      <alignment vertical="top" wrapText="1"/>
    </xf>
    <xf numFmtId="0" fontId="3" fillId="15" borderId="54" xfId="0" applyFont="1" applyFill="1" applyBorder="1" applyAlignment="1">
      <alignment vertical="top" wrapText="1"/>
    </xf>
    <xf numFmtId="0" fontId="1" fillId="15" borderId="12" xfId="0" applyFont="1" applyFill="1" applyBorder="1" applyAlignment="1">
      <alignment vertical="top" wrapText="1"/>
    </xf>
    <xf numFmtId="0" fontId="21" fillId="15" borderId="53" xfId="0" applyFont="1" applyFill="1" applyBorder="1" applyAlignment="1">
      <alignment vertical="top" wrapText="1"/>
    </xf>
    <xf numFmtId="0" fontId="21" fillId="15" borderId="58" xfId="0" applyFont="1" applyFill="1" applyBorder="1" applyAlignment="1">
      <alignment vertical="top" wrapText="1"/>
    </xf>
    <xf numFmtId="0" fontId="21" fillId="15" borderId="59" xfId="0" applyFont="1" applyFill="1" applyBorder="1" applyAlignment="1">
      <alignment vertical="top" wrapText="1"/>
    </xf>
    <xf numFmtId="0" fontId="23" fillId="0" borderId="2" xfId="0" applyFont="1" applyBorder="1" applyAlignment="1">
      <alignment vertical="top" wrapText="1"/>
    </xf>
    <xf numFmtId="0" fontId="2" fillId="0" borderId="2" xfId="85" applyFont="1" applyFill="1" applyBorder="1" applyAlignment="1">
      <alignment vertical="top" wrapText="1"/>
    </xf>
    <xf numFmtId="0" fontId="2" fillId="0" borderId="2" xfId="0" applyFont="1" applyFill="1" applyBorder="1" applyAlignment="1">
      <alignment wrapText="1"/>
    </xf>
    <xf numFmtId="0" fontId="3" fillId="2" borderId="2" xfId="0" applyFont="1" applyFill="1" applyBorder="1" applyAlignment="1">
      <alignment vertical="top" wrapText="1"/>
    </xf>
    <xf numFmtId="0" fontId="2" fillId="19" borderId="2" xfId="0" applyFont="1" applyFill="1" applyBorder="1" applyAlignment="1">
      <alignment horizontal="center" vertical="top" wrapText="1"/>
    </xf>
    <xf numFmtId="0" fontId="2" fillId="0" borderId="2" xfId="85" applyFont="1" applyBorder="1" applyAlignment="1">
      <alignment wrapText="1"/>
    </xf>
    <xf numFmtId="0" fontId="3" fillId="9" borderId="2" xfId="0" applyFont="1" applyFill="1" applyBorder="1" applyAlignment="1">
      <alignment horizontal="center" vertical="center"/>
    </xf>
    <xf numFmtId="0" fontId="2" fillId="10" borderId="2" xfId="0" applyFont="1" applyFill="1" applyBorder="1" applyAlignment="1">
      <alignment horizontal="center"/>
    </xf>
    <xf numFmtId="0" fontId="3" fillId="9" borderId="2" xfId="0" applyFont="1" applyFill="1" applyBorder="1" applyAlignment="1">
      <alignment horizontal="center" vertical="center" wrapText="1"/>
    </xf>
    <xf numFmtId="0" fontId="20" fillId="7" borderId="15" xfId="0" applyFont="1" applyFill="1" applyBorder="1" applyAlignment="1">
      <alignment horizontal="center" vertical="top" wrapText="1"/>
    </xf>
    <xf numFmtId="0" fontId="20" fillId="7" borderId="13" xfId="0" applyFont="1" applyFill="1" applyBorder="1" applyAlignment="1">
      <alignment horizontal="center" vertical="top" wrapText="1"/>
    </xf>
    <xf numFmtId="0" fontId="20" fillId="7" borderId="14" xfId="0" applyFont="1" applyFill="1" applyBorder="1" applyAlignment="1">
      <alignment horizontal="center" vertical="top"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11" xfId="0" applyFont="1" applyFill="1" applyBorder="1" applyAlignment="1">
      <alignment horizontal="left" vertical="center"/>
    </xf>
    <xf numFmtId="0" fontId="20" fillId="0" borderId="15" xfId="0" applyFont="1" applyFill="1" applyBorder="1" applyAlignment="1">
      <alignment horizontal="center" vertical="top" wrapText="1"/>
    </xf>
    <xf numFmtId="0" fontId="20" fillId="0" borderId="13" xfId="0" applyFont="1" applyFill="1" applyBorder="1" applyAlignment="1">
      <alignment horizontal="center" vertical="top" wrapText="1"/>
    </xf>
    <xf numFmtId="0" fontId="20" fillId="0" borderId="14" xfId="0" applyFont="1" applyFill="1" applyBorder="1" applyAlignment="1">
      <alignment horizontal="center" vertical="top" wrapText="1"/>
    </xf>
    <xf numFmtId="0" fontId="20" fillId="7" borderId="6" xfId="0" applyFont="1" applyFill="1" applyBorder="1" applyAlignment="1">
      <alignment horizontal="center" vertical="top" wrapText="1"/>
    </xf>
    <xf numFmtId="0" fontId="20" fillId="7" borderId="7" xfId="0" applyFont="1" applyFill="1" applyBorder="1" applyAlignment="1">
      <alignment horizontal="center" vertical="top" wrapText="1"/>
    </xf>
    <xf numFmtId="0" fontId="20" fillId="7" borderId="17" xfId="0" applyFont="1" applyFill="1" applyBorder="1" applyAlignment="1">
      <alignment horizontal="center" vertical="top" wrapText="1"/>
    </xf>
    <xf numFmtId="0" fontId="6" fillId="6" borderId="6" xfId="0" applyFont="1" applyFill="1" applyBorder="1" applyAlignment="1">
      <alignment horizontal="left" vertical="center"/>
    </xf>
    <xf numFmtId="0" fontId="6" fillId="6" borderId="7" xfId="0" applyFont="1" applyFill="1" applyBorder="1" applyAlignment="1">
      <alignment horizontal="left" vertical="center"/>
    </xf>
    <xf numFmtId="0" fontId="6" fillId="6" borderId="17" xfId="0" applyFont="1" applyFill="1" applyBorder="1" applyAlignment="1">
      <alignment horizontal="left" vertical="center"/>
    </xf>
    <xf numFmtId="0" fontId="6" fillId="17" borderId="6" xfId="0" applyFont="1" applyFill="1" applyBorder="1" applyAlignment="1">
      <alignment horizontal="left" vertical="center" wrapText="1"/>
    </xf>
    <xf numFmtId="0" fontId="6" fillId="17" borderId="7" xfId="0" applyFont="1" applyFill="1" applyBorder="1" applyAlignment="1">
      <alignment horizontal="left" vertical="center" wrapText="1"/>
    </xf>
    <xf numFmtId="0" fontId="6" fillId="17" borderId="19" xfId="0" applyFont="1" applyFill="1" applyBorder="1" applyAlignment="1">
      <alignment horizontal="left" vertical="center" wrapText="1"/>
    </xf>
    <xf numFmtId="0" fontId="20" fillId="7" borderId="21" xfId="0" applyFont="1" applyFill="1" applyBorder="1" applyAlignment="1">
      <alignment horizontal="center" vertical="top" wrapText="1"/>
    </xf>
    <xf numFmtId="0" fontId="20" fillId="7" borderId="19" xfId="0" applyFont="1" applyFill="1" applyBorder="1" applyAlignment="1">
      <alignment horizontal="center" vertical="top" wrapText="1"/>
    </xf>
    <xf numFmtId="0" fontId="20" fillId="7" borderId="40" xfId="0" applyFont="1" applyFill="1" applyBorder="1" applyAlignment="1">
      <alignment horizontal="center" vertical="top" wrapText="1"/>
    </xf>
    <xf numFmtId="0" fontId="20" fillId="7" borderId="38" xfId="0" applyFont="1" applyFill="1" applyBorder="1" applyAlignment="1">
      <alignment horizontal="center" vertical="top" wrapText="1"/>
    </xf>
    <xf numFmtId="0" fontId="20" fillId="7" borderId="55" xfId="0" applyNumberFormat="1" applyFont="1" applyFill="1" applyBorder="1" applyAlignment="1">
      <alignment horizontal="center" vertical="top" wrapText="1"/>
    </xf>
    <xf numFmtId="0" fontId="20" fillId="7" borderId="1" xfId="0" applyNumberFormat="1" applyFont="1" applyFill="1" applyBorder="1" applyAlignment="1">
      <alignment horizontal="center" vertical="top" wrapText="1"/>
    </xf>
    <xf numFmtId="0" fontId="20" fillId="7" borderId="56" xfId="0" applyNumberFormat="1" applyFont="1" applyFill="1" applyBorder="1" applyAlignment="1">
      <alignment horizontal="center" vertical="top" wrapText="1"/>
    </xf>
    <xf numFmtId="0" fontId="20" fillId="7" borderId="55" xfId="0" applyFont="1" applyFill="1" applyBorder="1" applyAlignment="1">
      <alignment horizontal="center" vertical="top" wrapText="1"/>
    </xf>
    <xf numFmtId="0" fontId="20" fillId="7" borderId="1" xfId="0" applyFont="1" applyFill="1" applyBorder="1" applyAlignment="1">
      <alignment horizontal="center" vertical="top" wrapText="1"/>
    </xf>
    <xf numFmtId="0" fontId="20" fillId="7" borderId="3" xfId="0" applyFont="1" applyFill="1" applyBorder="1" applyAlignment="1">
      <alignment horizontal="center" vertical="top" wrapText="1"/>
    </xf>
    <xf numFmtId="0" fontId="20" fillId="7" borderId="57" xfId="0" applyFont="1" applyFill="1" applyBorder="1" applyAlignment="1">
      <alignment horizontal="center" vertical="top" wrapText="1"/>
    </xf>
    <xf numFmtId="0" fontId="20" fillId="7" borderId="54" xfId="0" applyFont="1" applyFill="1" applyBorder="1" applyAlignment="1">
      <alignment horizontal="center" vertical="top" wrapText="1"/>
    </xf>
    <xf numFmtId="0" fontId="20" fillId="7" borderId="56" xfId="0" applyFont="1" applyFill="1" applyBorder="1" applyAlignment="1">
      <alignment horizontal="center" vertical="top" wrapText="1"/>
    </xf>
    <xf numFmtId="0" fontId="26" fillId="8" borderId="30" xfId="0" applyNumberFormat="1" applyFont="1" applyFill="1" applyBorder="1" applyAlignment="1">
      <alignment horizontal="left" vertical="center" wrapText="1"/>
    </xf>
    <xf numFmtId="0" fontId="26" fillId="8" borderId="51" xfId="0" applyNumberFormat="1" applyFont="1" applyFill="1" applyBorder="1" applyAlignment="1">
      <alignment horizontal="left" vertical="center" wrapText="1"/>
    </xf>
    <xf numFmtId="0" fontId="26" fillId="8" borderId="52" xfId="0" applyNumberFormat="1" applyFont="1" applyFill="1" applyBorder="1" applyAlignment="1">
      <alignment horizontal="left" vertical="center" wrapText="1"/>
    </xf>
    <xf numFmtId="0" fontId="20" fillId="7" borderId="53" xfId="0" applyFont="1" applyFill="1" applyBorder="1" applyAlignment="1">
      <alignment horizontal="center" vertical="top" wrapText="1"/>
    </xf>
    <xf numFmtId="0" fontId="20" fillId="7" borderId="53" xfId="0" applyNumberFormat="1" applyFont="1" applyFill="1" applyBorder="1" applyAlignment="1">
      <alignment horizontal="center" vertical="top" wrapText="1"/>
    </xf>
    <xf numFmtId="0" fontId="19" fillId="7" borderId="56" xfId="0" applyFont="1" applyFill="1" applyBorder="1" applyAlignment="1">
      <alignment horizontal="center" vertical="top" wrapText="1"/>
    </xf>
    <xf numFmtId="0" fontId="3" fillId="0" borderId="0" xfId="0" applyFont="1" applyAlignment="1">
      <alignment horizontal="center" wrapText="1"/>
    </xf>
    <xf numFmtId="0" fontId="3" fillId="0" borderId="24" xfId="0" applyFont="1" applyBorder="1" applyAlignment="1">
      <alignment horizontal="center" wrapText="1"/>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7" fillId="9" borderId="2" xfId="0" applyFont="1" applyFill="1" applyBorder="1" applyAlignment="1">
      <alignment horizontal="center" vertical="top"/>
    </xf>
    <xf numFmtId="0" fontId="2" fillId="0" borderId="4" xfId="0" applyFont="1" applyBorder="1" applyAlignment="1">
      <alignment horizontal="left" wrapText="1"/>
    </xf>
    <xf numFmtId="0" fontId="3" fillId="0" borderId="3" xfId="0" applyFont="1" applyBorder="1" applyAlignment="1">
      <alignment horizontal="left" wrapText="1"/>
    </xf>
    <xf numFmtId="0" fontId="2" fillId="0" borderId="24" xfId="0" applyFont="1" applyBorder="1" applyAlignment="1">
      <alignment vertical="top" wrapText="1"/>
    </xf>
    <xf numFmtId="0" fontId="2" fillId="0" borderId="26" xfId="0" applyFont="1" applyBorder="1" applyAlignment="1">
      <alignment vertical="top" wrapText="1"/>
    </xf>
    <xf numFmtId="0" fontId="2" fillId="0" borderId="0" xfId="0" applyFont="1" applyAlignment="1">
      <alignment vertical="top" wrapText="1"/>
    </xf>
    <xf numFmtId="0" fontId="2" fillId="0" borderId="27" xfId="0" applyFont="1" applyBorder="1" applyAlignment="1">
      <alignment vertical="top" wrapText="1"/>
    </xf>
    <xf numFmtId="0" fontId="2" fillId="0" borderId="25" xfId="0" applyFont="1" applyBorder="1" applyAlignment="1">
      <alignment vertical="top" wrapText="1"/>
    </xf>
    <xf numFmtId="0" fontId="2" fillId="0" borderId="28" xfId="0" applyFont="1" applyBorder="1" applyAlignment="1">
      <alignment vertical="top" wrapText="1"/>
    </xf>
    <xf numFmtId="0" fontId="2" fillId="0" borderId="1" xfId="0" applyFont="1"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horizontal="center" vertical="top" wrapText="1"/>
    </xf>
    <xf numFmtId="0" fontId="2" fillId="0" borderId="3" xfId="0" applyFont="1" applyBorder="1" applyAlignment="1">
      <alignment horizontal="center" vertical="top" wrapText="1"/>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1" fillId="0" borderId="2" xfId="0" applyFont="1" applyFill="1" applyBorder="1" applyAlignment="1">
      <alignment horizontal="left" vertical="top" wrapText="1"/>
    </xf>
    <xf numFmtId="0" fontId="0" fillId="7" borderId="2" xfId="0" applyFont="1" applyFill="1" applyBorder="1" applyAlignment="1">
      <alignment vertical="top" wrapText="1"/>
    </xf>
    <xf numFmtId="2" fontId="2" fillId="0" borderId="2" xfId="0" applyNumberFormat="1" applyFont="1" applyFill="1" applyBorder="1" applyAlignment="1">
      <alignment vertical="top" wrapText="1"/>
    </xf>
    <xf numFmtId="0" fontId="22" fillId="0" borderId="2" xfId="85" applyFont="1" applyBorder="1" applyAlignment="1">
      <alignment vertical="top" wrapText="1"/>
    </xf>
    <xf numFmtId="0" fontId="22" fillId="0" borderId="2" xfId="0" applyFont="1" applyBorder="1" applyAlignment="1">
      <alignment vertical="top" wrapText="1"/>
    </xf>
    <xf numFmtId="0" fontId="1" fillId="2" borderId="2" xfId="0" applyFont="1" applyFill="1" applyBorder="1" applyAlignment="1">
      <alignment vertical="top" wrapText="1"/>
    </xf>
    <xf numFmtId="0" fontId="23" fillId="0" borderId="2" xfId="0" applyFont="1" applyFill="1" applyBorder="1" applyAlignment="1">
      <alignment wrapText="1"/>
    </xf>
    <xf numFmtId="0" fontId="28" fillId="0" borderId="2" xfId="85" applyFont="1" applyBorder="1" applyAlignment="1">
      <alignment vertical="top" wrapText="1"/>
    </xf>
    <xf numFmtId="0" fontId="28" fillId="0" borderId="2" xfId="85" applyFont="1" applyFill="1" applyBorder="1" applyAlignment="1">
      <alignment vertical="top" wrapText="1"/>
    </xf>
    <xf numFmtId="0" fontId="0" fillId="0" borderId="2" xfId="0" applyFont="1" applyFill="1" applyBorder="1" applyAlignment="1">
      <alignment vertical="top" wrapText="1"/>
    </xf>
    <xf numFmtId="0" fontId="1" fillId="2" borderId="9" xfId="0" applyFont="1" applyFill="1" applyBorder="1" applyAlignment="1">
      <alignment vertical="top" wrapText="1"/>
    </xf>
    <xf numFmtId="0" fontId="3" fillId="2" borderId="60" xfId="0" applyFont="1" applyFill="1" applyBorder="1" applyAlignment="1">
      <alignment vertical="top" wrapText="1"/>
    </xf>
    <xf numFmtId="0" fontId="1" fillId="2" borderId="0" xfId="0" applyFont="1" applyFill="1" applyBorder="1" applyAlignment="1">
      <alignment vertical="top" wrapText="1"/>
    </xf>
    <xf numFmtId="0" fontId="3" fillId="2" borderId="0" xfId="0" applyFont="1" applyFill="1" applyBorder="1" applyAlignment="1">
      <alignment vertical="top" wrapText="1"/>
    </xf>
    <xf numFmtId="0" fontId="3" fillId="2" borderId="61" xfId="0" applyFont="1" applyFill="1" applyBorder="1" applyAlignment="1">
      <alignment vertical="top" wrapText="1"/>
    </xf>
    <xf numFmtId="0" fontId="2" fillId="0" borderId="2" xfId="85" applyFont="1" applyBorder="1" applyAlignment="1">
      <alignment horizontal="left" vertical="top" wrapText="1"/>
    </xf>
    <xf numFmtId="0" fontId="3" fillId="0" borderId="2" xfId="0" applyFont="1" applyFill="1" applyBorder="1" applyAlignment="1">
      <alignment horizontal="left" vertical="top" wrapText="1"/>
    </xf>
    <xf numFmtId="0" fontId="3" fillId="2" borderId="62" xfId="0" applyFont="1" applyFill="1" applyBorder="1" applyAlignment="1">
      <alignment vertical="top" wrapText="1"/>
    </xf>
    <xf numFmtId="0" fontId="0" fillId="0" borderId="0" xfId="0" applyFill="1" applyAlignment="1">
      <alignment vertical="top" wrapText="1"/>
    </xf>
    <xf numFmtId="0" fontId="1" fillId="12" borderId="64" xfId="0" applyFont="1" applyFill="1" applyBorder="1" applyAlignment="1">
      <alignment horizontal="left" vertical="top" wrapText="1"/>
    </xf>
    <xf numFmtId="0" fontId="4" fillId="12" borderId="64" xfId="0" applyFont="1" applyFill="1" applyBorder="1" applyAlignment="1">
      <alignment vertical="top" wrapText="1"/>
    </xf>
    <xf numFmtId="0" fontId="4" fillId="12" borderId="65" xfId="0" applyFont="1" applyFill="1" applyBorder="1" applyAlignment="1">
      <alignment vertical="top" wrapText="1"/>
    </xf>
    <xf numFmtId="0" fontId="4" fillId="12" borderId="66" xfId="0" applyFont="1" applyFill="1" applyBorder="1" applyAlignment="1">
      <alignment vertical="top" wrapText="1"/>
    </xf>
    <xf numFmtId="0" fontId="15" fillId="12" borderId="64" xfId="0" applyFont="1" applyFill="1" applyBorder="1" applyAlignment="1">
      <alignment vertical="top" wrapText="1"/>
    </xf>
    <xf numFmtId="0" fontId="24" fillId="12" borderId="67" xfId="0" applyFont="1" applyFill="1" applyBorder="1" applyAlignment="1">
      <alignment vertical="top" wrapText="1"/>
    </xf>
    <xf numFmtId="0" fontId="15" fillId="12" borderId="66" xfId="0" applyFont="1" applyFill="1" applyBorder="1" applyAlignment="1">
      <alignment vertical="top" wrapText="1"/>
    </xf>
    <xf numFmtId="0" fontId="24" fillId="12" borderId="65" xfId="0" applyFont="1" applyFill="1" applyBorder="1" applyAlignment="1">
      <alignment vertical="top" wrapText="1"/>
    </xf>
    <xf numFmtId="0" fontId="25" fillId="12" borderId="65" xfId="0" applyFont="1" applyFill="1" applyBorder="1" applyAlignment="1">
      <alignment vertical="top" wrapText="1"/>
    </xf>
    <xf numFmtId="0" fontId="2" fillId="7" borderId="63" xfId="0" applyFont="1" applyFill="1" applyBorder="1" applyAlignment="1">
      <alignment vertical="top" wrapText="1"/>
    </xf>
    <xf numFmtId="0" fontId="2" fillId="0" borderId="63" xfId="0" applyFont="1" applyFill="1" applyBorder="1" applyAlignment="1">
      <alignment vertical="top" wrapText="1"/>
    </xf>
    <xf numFmtId="0" fontId="2" fillId="0" borderId="63" xfId="0" applyFont="1" applyBorder="1" applyAlignment="1">
      <alignment vertical="top" wrapText="1"/>
    </xf>
    <xf numFmtId="2" fontId="2" fillId="0" borderId="63" xfId="0" applyNumberFormat="1" applyFont="1" applyFill="1" applyBorder="1" applyAlignment="1">
      <alignment vertical="top" wrapText="1"/>
    </xf>
    <xf numFmtId="0" fontId="3" fillId="0" borderId="63" xfId="0" applyFont="1" applyFill="1" applyBorder="1" applyAlignment="1">
      <alignment vertical="top" wrapText="1"/>
    </xf>
    <xf numFmtId="0" fontId="2" fillId="0" borderId="63" xfId="85" applyFont="1" applyFill="1" applyBorder="1" applyAlignment="1">
      <alignment vertical="top" wrapText="1"/>
    </xf>
    <xf numFmtId="0" fontId="3" fillId="2" borderId="63" xfId="0" applyFont="1" applyFill="1" applyBorder="1" applyAlignment="1">
      <alignment vertical="top" wrapText="1"/>
    </xf>
    <xf numFmtId="0" fontId="3" fillId="19" borderId="63" xfId="0" applyFont="1" applyFill="1" applyBorder="1" applyAlignment="1">
      <alignment horizontal="center" vertical="top" wrapText="1"/>
    </xf>
    <xf numFmtId="0" fontId="3" fillId="2" borderId="63" xfId="0" applyFont="1" applyFill="1" applyBorder="1" applyAlignment="1">
      <alignment horizontal="center" vertical="top" wrapText="1"/>
    </xf>
    <xf numFmtId="0" fontId="2" fillId="2" borderId="63" xfId="0" applyFont="1" applyFill="1" applyBorder="1" applyAlignment="1">
      <alignment horizontal="center" vertical="top" wrapText="1"/>
    </xf>
    <xf numFmtId="0" fontId="3" fillId="0" borderId="63" xfId="0" applyFont="1" applyFill="1" applyBorder="1" applyAlignment="1">
      <alignment horizontal="left" vertical="top" wrapText="1"/>
    </xf>
    <xf numFmtId="0" fontId="2" fillId="0" borderId="63" xfId="0" applyFont="1" applyBorder="1" applyAlignment="1">
      <alignment wrapText="1"/>
    </xf>
    <xf numFmtId="0" fontId="2" fillId="0" borderId="63" xfId="0" applyFont="1" applyBorder="1"/>
    <xf numFmtId="0" fontId="2" fillId="0" borderId="63" xfId="85" applyFont="1" applyBorder="1" applyAlignment="1">
      <alignment vertical="top" wrapText="1"/>
    </xf>
    <xf numFmtId="0" fontId="9" fillId="4" borderId="9" xfId="0" applyFont="1" applyFill="1" applyBorder="1" applyAlignment="1">
      <alignment vertical="top" wrapText="1"/>
    </xf>
  </cellXfs>
  <cellStyles count="1236">
    <cellStyle name="Followed Hyperlink" xfId="54" builtinId="9" hidden="1"/>
    <cellStyle name="Followed Hyperlink" xfId="72" builtinId="9" hidden="1"/>
    <cellStyle name="Followed Hyperlink" xfId="76" builtinId="9" hidden="1"/>
    <cellStyle name="Followed Hyperlink" xfId="26" builtinId="9" hidden="1"/>
    <cellStyle name="Followed Hyperlink" xfId="68" builtinId="9" hidden="1"/>
    <cellStyle name="Followed Hyperlink" xfId="32" builtinId="9" hidden="1"/>
    <cellStyle name="Followed Hyperlink" xfId="52" builtinId="9" hidden="1"/>
    <cellStyle name="Followed Hyperlink" xfId="20" builtinId="9" hidden="1"/>
    <cellStyle name="Followed Hyperlink" xfId="18" builtinId="9" hidden="1"/>
    <cellStyle name="Followed Hyperlink" xfId="34" builtinId="9" hidden="1"/>
    <cellStyle name="Followed Hyperlink" xfId="74" builtinId="9" hidden="1"/>
    <cellStyle name="Followed Hyperlink" xfId="70" builtinId="9" hidden="1"/>
    <cellStyle name="Followed Hyperlink" xfId="30" builtinId="9" hidden="1"/>
    <cellStyle name="Followed Hyperlink" xfId="56" builtinId="9" hidden="1"/>
    <cellStyle name="Followed Hyperlink" xfId="50" builtinId="9" hidden="1"/>
    <cellStyle name="Followed Hyperlink" xfId="6" builtinId="9" hidden="1"/>
    <cellStyle name="Followed Hyperlink" xfId="60" builtinId="9" hidden="1"/>
    <cellStyle name="Followed Hyperlink" xfId="42" builtinId="9" hidden="1"/>
    <cellStyle name="Followed Hyperlink" xfId="38" builtinId="9" hidden="1"/>
    <cellStyle name="Followed Hyperlink" xfId="24" builtinId="9" hidden="1"/>
    <cellStyle name="Followed Hyperlink" xfId="12" builtinId="9" hidden="1"/>
    <cellStyle name="Followed Hyperlink" xfId="78" builtinId="9" hidden="1"/>
    <cellStyle name="Followed Hyperlink" xfId="40" builtinId="9" hidden="1"/>
    <cellStyle name="Followed Hyperlink" xfId="66" builtinId="9" hidden="1"/>
    <cellStyle name="Followed Hyperlink" xfId="64" builtinId="9" hidden="1"/>
    <cellStyle name="Followed Hyperlink" xfId="16" builtinId="9" hidden="1"/>
    <cellStyle name="Followed Hyperlink" xfId="10" builtinId="9" hidden="1"/>
    <cellStyle name="Followed Hyperlink" xfId="28" builtinId="9" hidden="1"/>
    <cellStyle name="Followed Hyperlink" xfId="46" builtinId="9" hidden="1"/>
    <cellStyle name="Followed Hyperlink" xfId="36" builtinId="9" hidden="1"/>
    <cellStyle name="Followed Hyperlink" xfId="22" builtinId="9" hidden="1"/>
    <cellStyle name="Followed Hyperlink" xfId="62" builtinId="9" hidden="1"/>
    <cellStyle name="Followed Hyperlink" xfId="58" builtinId="9" hidden="1"/>
    <cellStyle name="Followed Hyperlink" xfId="44" builtinId="9" hidden="1"/>
    <cellStyle name="Followed Hyperlink" xfId="48" builtinId="9" hidden="1"/>
    <cellStyle name="Followed Hyperlink" xfId="4" builtinId="9" hidden="1"/>
    <cellStyle name="Followed Hyperlink" xfId="14" builtinId="9" hidden="1"/>
    <cellStyle name="Followed Hyperlink" xfId="8" builtinId="9" hidden="1"/>
    <cellStyle name="Followed Hyperlink" xfId="2" builtinId="9" hidden="1"/>
    <cellStyle name="Hyperlink" xfId="45" builtinId="8" hidden="1"/>
    <cellStyle name="Hyperlink" xfId="25" builtinId="8" hidden="1"/>
    <cellStyle name="Hyperlink" xfId="21" builtinId="8" hidden="1"/>
    <cellStyle name="Hyperlink" xfId="35" builtinId="8" hidden="1"/>
    <cellStyle name="Hyperlink" xfId="39" builtinId="8" hidden="1"/>
    <cellStyle name="Hyperlink" xfId="69" builtinId="8" hidden="1"/>
    <cellStyle name="Hyperlink" xfId="51" builtinId="8" hidden="1"/>
    <cellStyle name="Hyperlink" xfId="61" builtinId="8" hidden="1"/>
    <cellStyle name="Hyperlink" xfId="63" builtinId="8" hidden="1"/>
    <cellStyle name="Hyperlink" xfId="80" hidden="1" xr:uid="{00000000-0005-0000-0000-000030000000}"/>
    <cellStyle name="Hyperlink" xfId="65" builtinId="8" hidden="1"/>
    <cellStyle name="Hyperlink" xfId="71" builtinId="8" hidden="1"/>
    <cellStyle name="Hyperlink" xfId="59" builtinId="8" hidden="1"/>
    <cellStyle name="Hyperlink" xfId="27" builtinId="8" hidden="1"/>
    <cellStyle name="Hyperlink" xfId="73" builtinId="8" hidden="1"/>
    <cellStyle name="Hyperlink" xfId="29" builtinId="8" hidden="1"/>
    <cellStyle name="Hyperlink" xfId="77" builtinId="8" hidden="1"/>
    <cellStyle name="Hyperlink" xfId="67" builtinId="8" hidden="1"/>
    <cellStyle name="Hyperlink" xfId="53" builtinId="8" hidden="1"/>
    <cellStyle name="Hyperlink" xfId="23" builtinId="8" hidden="1"/>
    <cellStyle name="Hyperlink" xfId="49" builtinId="8" hidden="1"/>
    <cellStyle name="Hyperlink" xfId="19" builtinId="8" hidden="1"/>
    <cellStyle name="Hyperlink" xfId="37" builtinId="8" hidden="1"/>
    <cellStyle name="Hyperlink" xfId="41" builtinId="8" hidden="1"/>
    <cellStyle name="Hyperlink" xfId="43" builtinId="8" hidden="1"/>
    <cellStyle name="Hyperlink" xfId="11" builtinId="8" hidden="1"/>
    <cellStyle name="Hyperlink" xfId="82" hidden="1" xr:uid="{00000000-0005-0000-0000-000041000000}"/>
    <cellStyle name="Hyperlink" xfId="83" hidden="1" xr:uid="{00000000-0005-0000-0000-000042000000}"/>
    <cellStyle name="Hyperlink" xfId="84" hidden="1" xr:uid="{00000000-0005-0000-0000-000043000000}"/>
    <cellStyle name="Hyperlink" xfId="81" hidden="1" xr:uid="{00000000-0005-0000-0000-000044000000}"/>
    <cellStyle name="Hyperlink" xfId="55" builtinId="8" hidden="1"/>
    <cellStyle name="Hyperlink" xfId="75" builtinId="8" hidden="1"/>
    <cellStyle name="Hyperlink" xfId="13" builtinId="8" hidden="1"/>
    <cellStyle name="Hyperlink" xfId="9" builtinId="8" hidden="1"/>
    <cellStyle name="Hyperlink" xfId="33" builtinId="8" hidden="1"/>
    <cellStyle name="Hyperlink" xfId="7" builtinId="8" hidden="1"/>
    <cellStyle name="Hyperlink" xfId="5" builtinId="8" hidden="1"/>
    <cellStyle name="Hyperlink" xfId="17" builtinId="8" hidden="1"/>
    <cellStyle name="Hyperlink" xfId="31" builtinId="8" hidden="1"/>
    <cellStyle name="Hyperlink" xfId="1" builtinId="8" hidden="1"/>
    <cellStyle name="Hyperlink" xfId="47" builtinId="8" hidden="1"/>
    <cellStyle name="Hyperlink" xfId="15" builtinId="8" hidden="1"/>
    <cellStyle name="Hyperlink" xfId="3" builtinId="8" hidden="1"/>
    <cellStyle name="Hyperlink" xfId="57" builtinId="8" hidden="1"/>
    <cellStyle name="Hyperlink" xfId="85" builtinId="8"/>
    <cellStyle name="Hyperlink 2" xfId="137" hidden="1" xr:uid="{00000000-0005-0000-0000-000003000000}"/>
    <cellStyle name="Hyperlink 2" xfId="146" hidden="1" xr:uid="{00000000-0005-0000-0000-000001000000}"/>
    <cellStyle name="Hyperlink 2" xfId="154" hidden="1" xr:uid="{00000000-0005-0000-0000-000004000000}"/>
    <cellStyle name="Hyperlink 2" xfId="94" hidden="1" xr:uid="{00000000-0005-0000-0000-00000C000000}"/>
    <cellStyle name="Hyperlink 2" xfId="195" hidden="1" xr:uid="{00000000-0005-0000-0000-000007000000}"/>
    <cellStyle name="Hyperlink 2" xfId="183" hidden="1" xr:uid="{00000000-0005-0000-0000-000018000000}"/>
    <cellStyle name="Hyperlink 2" xfId="201" hidden="1" xr:uid="{00000000-0005-0000-0000-000027000000}"/>
    <cellStyle name="Hyperlink 2" xfId="135" hidden="1" xr:uid="{00000000-0005-0000-0000-000022000000}"/>
    <cellStyle name="Hyperlink 2" xfId="110" hidden="1" xr:uid="{00000000-0005-0000-0000-00001D000000}"/>
    <cellStyle name="Hyperlink 2" xfId="108" hidden="1" xr:uid="{00000000-0005-0000-0000-000017000000}"/>
    <cellStyle name="Hyperlink 2" xfId="120" hidden="1" xr:uid="{00000000-0005-0000-0000-000012000000}"/>
    <cellStyle name="Hyperlink 2" xfId="187" hidden="1" xr:uid="{00000000-0005-0000-0000-000028000000}"/>
    <cellStyle name="Hyperlink 2" xfId="202" hidden="1" xr:uid="{00000000-0005-0000-0000-000030000000}"/>
    <cellStyle name="Hyperlink 2" xfId="116" hidden="1" xr:uid="{00000000-0005-0000-0000-000038000000}"/>
    <cellStyle name="Hyperlink 2" xfId="98" hidden="1" xr:uid="{00000000-0005-0000-0000-000040000000}"/>
    <cellStyle name="Hyperlink 2" xfId="173" hidden="1" xr:uid="{00000000-0005-0000-0000-000048000000}"/>
    <cellStyle name="Hyperlink 2" xfId="200" hidden="1" xr:uid="{00000000-0005-0000-0000-000050000000}"/>
    <cellStyle name="Hyperlink 2" xfId="149" hidden="1" xr:uid="{00000000-0005-0000-0000-000058000000}"/>
    <cellStyle name="Hyperlink 2" xfId="100" hidden="1" xr:uid="{00000000-0005-0000-0000-000060000000}"/>
    <cellStyle name="Hyperlink 2" xfId="168" hidden="1" xr:uid="{00000000-0005-0000-0000-000068000000}"/>
    <cellStyle name="Hyperlink 2" xfId="152" hidden="1" xr:uid="{00000000-0005-0000-0000-000070000000}"/>
    <cellStyle name="Hyperlink 2" xfId="129" hidden="1" xr:uid="{00000000-0005-0000-0000-000078000000}"/>
    <cellStyle name="Hyperlink 2" xfId="104" hidden="1" xr:uid="{00000000-0005-0000-0000-00007B000000}"/>
    <cellStyle name="Hyperlink 2" xfId="132" hidden="1" xr:uid="{00000000-0005-0000-0000-000043000000}"/>
    <cellStyle name="Hyperlink 2" xfId="191" hidden="1" xr:uid="{00000000-0005-0000-0000-000049000000}"/>
    <cellStyle name="Hyperlink 2" xfId="166" hidden="1" xr:uid="{00000000-0005-0000-0000-00004D000000}"/>
    <cellStyle name="Hyperlink 2" xfId="156" hidden="1" xr:uid="{00000000-0005-0000-0000-000053000000}"/>
    <cellStyle name="Hyperlink 2" xfId="165" hidden="1" xr:uid="{00000000-0005-0000-0000-000059000000}"/>
    <cellStyle name="Hyperlink 2" xfId="204" hidden="1" xr:uid="{00000000-0005-0000-0000-00005D000000}"/>
    <cellStyle name="Hyperlink 2" xfId="172" hidden="1" xr:uid="{00000000-0005-0000-0000-000063000000}"/>
    <cellStyle name="Hyperlink 2" xfId="143" hidden="1" xr:uid="{00000000-0005-0000-0000-000069000000}"/>
    <cellStyle name="Hyperlink 2" xfId="163" hidden="1" xr:uid="{00000000-0005-0000-0000-00006D000000}"/>
    <cellStyle name="Hyperlink 2" xfId="134" hidden="1" xr:uid="{00000000-0005-0000-0000-000073000000}"/>
    <cellStyle name="Hyperlink 2" xfId="190" hidden="1" xr:uid="{00000000-0005-0000-0000-00006F000000}"/>
    <cellStyle name="Hyperlink 2" xfId="212" hidden="1" xr:uid="{00000000-0005-0000-0000-00005F000000}"/>
    <cellStyle name="Hyperlink 2" xfId="189" hidden="1" xr:uid="{00000000-0005-0000-0000-00004F000000}"/>
    <cellStyle name="Hyperlink 2" xfId="142" hidden="1" xr:uid="{00000000-0005-0000-0000-000033000000}"/>
    <cellStyle name="Hyperlink 2" xfId="115" hidden="1" xr:uid="{00000000-0005-0000-0000-000039000000}"/>
    <cellStyle name="Hyperlink 2" xfId="167" hidden="1" xr:uid="{00000000-0005-0000-0000-00003D000000}"/>
    <cellStyle name="Hyperlink 2" xfId="99" hidden="1" xr:uid="{00000000-0005-0000-0000-000041000000}"/>
    <cellStyle name="Hyperlink 2" xfId="93" hidden="1" xr:uid="{00000000-0005-0000-0000-00002D000000}"/>
    <cellStyle name="Hyperlink 2" xfId="210" hidden="1" xr:uid="{00000000-0005-0000-0000-000031000000}"/>
    <cellStyle name="Hyperlink 2" xfId="211" hidden="1" xr:uid="{00000000-0005-0000-0000-000029000000}"/>
    <cellStyle name="Hyperlink 2" xfId="206" hidden="1" xr:uid="{00000000-0005-0000-0000-00002B000000}"/>
    <cellStyle name="Hyperlink 2" xfId="194" hidden="1" xr:uid="{00000000-0005-0000-0000-00002F000000}"/>
    <cellStyle name="Hyperlink 2" xfId="130" hidden="1" xr:uid="{00000000-0005-0000-0000-000037000000}"/>
    <cellStyle name="Hyperlink 2" xfId="103" hidden="1" xr:uid="{00000000-0005-0000-0000-00003F000000}"/>
    <cellStyle name="Hyperlink 2" xfId="148" hidden="1" xr:uid="{00000000-0005-0000-0000-00003B000000}"/>
    <cellStyle name="Hyperlink 2" xfId="111" hidden="1" xr:uid="{00000000-0005-0000-0000-000035000000}"/>
    <cellStyle name="Hyperlink 2" xfId="158" hidden="1" xr:uid="{00000000-0005-0000-0000-000047000000}"/>
    <cellStyle name="Hyperlink 2" xfId="138" hidden="1" xr:uid="{00000000-0005-0000-0000-000057000000}"/>
    <cellStyle name="Hyperlink 2" xfId="199" hidden="1" xr:uid="{00000000-0005-0000-0000-000067000000}"/>
    <cellStyle name="Hyperlink 2" xfId="123" hidden="1" xr:uid="{00000000-0005-0000-0000-000075000000}"/>
    <cellStyle name="Hyperlink 2" xfId="101" hidden="1" xr:uid="{00000000-0005-0000-0000-000071000000}"/>
    <cellStyle name="Hyperlink 2" xfId="186" hidden="1" xr:uid="{00000000-0005-0000-0000-00006B000000}"/>
    <cellStyle name="Hyperlink 2" xfId="188" hidden="1" xr:uid="{00000000-0005-0000-0000-000065000000}"/>
    <cellStyle name="Hyperlink 2" xfId="160" hidden="1" xr:uid="{00000000-0005-0000-0000-000061000000}"/>
    <cellStyle name="Hyperlink 2" xfId="177" hidden="1" xr:uid="{00000000-0005-0000-0000-00005B000000}"/>
    <cellStyle name="Hyperlink 2" xfId="144" hidden="1" xr:uid="{00000000-0005-0000-0000-000055000000}"/>
    <cellStyle name="Hyperlink 2" xfId="179" hidden="1" xr:uid="{00000000-0005-0000-0000-000051000000}"/>
    <cellStyle name="Hyperlink 2" xfId="88" hidden="1" xr:uid="{00000000-0005-0000-0000-00004B000000}"/>
    <cellStyle name="Hyperlink 2" xfId="114" hidden="1" xr:uid="{00000000-0005-0000-0000-000045000000}"/>
    <cellStyle name="Hyperlink 2" xfId="106" hidden="1" xr:uid="{00000000-0005-0000-0000-000077000000}"/>
    <cellStyle name="Hyperlink 2" xfId="109" hidden="1" xr:uid="{00000000-0005-0000-0000-00007C000000}"/>
    <cellStyle name="Hyperlink 2" xfId="128" hidden="1" xr:uid="{00000000-0005-0000-0000-000074000000}"/>
    <cellStyle name="Hyperlink 2" xfId="182" hidden="1" xr:uid="{00000000-0005-0000-0000-00006C000000}"/>
    <cellStyle name="Hyperlink 2" xfId="178" hidden="1" xr:uid="{00000000-0005-0000-0000-000064000000}"/>
    <cellStyle name="Hyperlink 2" xfId="193" hidden="1" xr:uid="{00000000-0005-0000-0000-00005C000000}"/>
    <cellStyle name="Hyperlink 2" xfId="140" hidden="1" xr:uid="{00000000-0005-0000-0000-000054000000}"/>
    <cellStyle name="Hyperlink 2" xfId="205" hidden="1" xr:uid="{00000000-0005-0000-0000-00004C000000}"/>
    <cellStyle name="Hyperlink 2" xfId="122" hidden="1" xr:uid="{00000000-0005-0000-0000-000044000000}"/>
    <cellStyle name="Hyperlink 2" xfId="159" hidden="1" xr:uid="{00000000-0005-0000-0000-00003C000000}"/>
    <cellStyle name="Hyperlink 2" xfId="124" hidden="1" xr:uid="{00000000-0005-0000-0000-000034000000}"/>
    <cellStyle name="Hyperlink 2" xfId="91" hidden="1" xr:uid="{00000000-0005-0000-0000-00002C000000}"/>
    <cellStyle name="Hyperlink 2" xfId="170" hidden="1" xr:uid="{00000000-0005-0000-0000-00000F000000}"/>
    <cellStyle name="Hyperlink 2" xfId="107" hidden="1" xr:uid="{00000000-0005-0000-0000-000015000000}"/>
    <cellStyle name="Hyperlink 2" xfId="162" hidden="1" xr:uid="{00000000-0005-0000-0000-00001A000000}"/>
    <cellStyle name="Hyperlink 2" xfId="121" hidden="1" xr:uid="{00000000-0005-0000-0000-00001F000000}"/>
    <cellStyle name="Hyperlink 2" xfId="207" hidden="1" xr:uid="{00000000-0005-0000-0000-000025000000}"/>
    <cellStyle name="Hyperlink 2" xfId="126" hidden="1" xr:uid="{00000000-0005-0000-0000-000020000000}"/>
    <cellStyle name="Hyperlink 2" xfId="151" hidden="1" xr:uid="{00000000-0005-0000-0000-000010000000}"/>
    <cellStyle name="Hyperlink 2" xfId="157" hidden="1" xr:uid="{00000000-0005-0000-0000-00000A000000}"/>
    <cellStyle name="Hyperlink 2" xfId="185" hidden="1" xr:uid="{00000000-0005-0000-0000-000008000000}"/>
    <cellStyle name="Hyperlink 2" xfId="136" hidden="1" xr:uid="{00000000-0005-0000-0000-000002000000}"/>
    <cellStyle name="Hyperlink 2" xfId="164" hidden="1" xr:uid="{00000000-0005-0000-0000-000005000000}"/>
    <cellStyle name="Hyperlink 2" xfId="198" hidden="1" xr:uid="{00000000-0005-0000-0000-00000D000000}"/>
    <cellStyle name="Hyperlink 2" xfId="176" hidden="1" xr:uid="{00000000-0005-0000-0000-00004E000000}"/>
    <cellStyle name="Hyperlink 2" xfId="90" hidden="1" xr:uid="{00000000-0005-0000-0000-00004A000000}"/>
    <cellStyle name="Hyperlink 2" xfId="102" hidden="1" xr:uid="{00000000-0005-0000-0000-000042000000}"/>
    <cellStyle name="Hyperlink 2" xfId="181" hidden="1" xr:uid="{00000000-0005-0000-0000-00003E000000}"/>
    <cellStyle name="Hyperlink 2" xfId="139" hidden="1" xr:uid="{00000000-0005-0000-0000-00003A000000}"/>
    <cellStyle name="Hyperlink 2" xfId="180" hidden="1" xr:uid="{00000000-0005-0000-0000-000032000000}"/>
    <cellStyle name="Hyperlink 2" xfId="92" hidden="1" xr:uid="{00000000-0005-0000-0000-00002E000000}"/>
    <cellStyle name="Hyperlink 2" xfId="209" hidden="1" xr:uid="{00000000-0005-0000-0000-00002A000000}"/>
    <cellStyle name="Hyperlink 2" xfId="131" hidden="1" xr:uid="{00000000-0005-0000-0000-000011000000}"/>
    <cellStyle name="Hyperlink 2" xfId="127" hidden="1" xr:uid="{00000000-0005-0000-0000-000013000000}"/>
    <cellStyle name="Hyperlink 2" xfId="97" hidden="1" xr:uid="{00000000-0005-0000-0000-000016000000}"/>
    <cellStyle name="Hyperlink 2" xfId="155" hidden="1" xr:uid="{00000000-0005-0000-0000-00001B000000}"/>
    <cellStyle name="Hyperlink 2" xfId="119" hidden="1" xr:uid="{00000000-0005-0000-0000-00001E000000}"/>
    <cellStyle name="Hyperlink 2" xfId="125" hidden="1" xr:uid="{00000000-0005-0000-0000-000021000000}"/>
    <cellStyle name="Hyperlink 2" xfId="196" hidden="1" xr:uid="{00000000-0005-0000-0000-000026000000}"/>
    <cellStyle name="Hyperlink 2" xfId="161" hidden="1" xr:uid="{00000000-0005-0000-0000-000024000000}"/>
    <cellStyle name="Hyperlink 2" xfId="141" hidden="1" xr:uid="{00000000-0005-0000-0000-00001C000000}"/>
    <cellStyle name="Hyperlink 2" xfId="192" hidden="1" xr:uid="{00000000-0005-0000-0000-000006000000}"/>
    <cellStyle name="Hyperlink 2" xfId="175" hidden="1" xr:uid="{00000000-0005-0000-0000-000009000000}"/>
    <cellStyle name="Hyperlink 2" xfId="203" hidden="1" xr:uid="{00000000-0005-0000-0000-00000B000000}"/>
    <cellStyle name="Hyperlink 2" xfId="117" hidden="1" xr:uid="{00000000-0005-0000-0000-000014000000}"/>
    <cellStyle name="Hyperlink 2" xfId="112" hidden="1" xr:uid="{00000000-0005-0000-0000-000023000000}"/>
    <cellStyle name="Hyperlink 2" xfId="174" hidden="1" xr:uid="{00000000-0005-0000-0000-000019000000}"/>
    <cellStyle name="Hyperlink 2" xfId="184" hidden="1" xr:uid="{00000000-0005-0000-0000-00000E000000}"/>
    <cellStyle name="Hyperlink 2" xfId="133" hidden="1" xr:uid="{00000000-0005-0000-0000-000036000000}"/>
    <cellStyle name="Hyperlink 2" xfId="145" hidden="1" xr:uid="{00000000-0005-0000-0000-000046000000}"/>
    <cellStyle name="Hyperlink 2" xfId="89" hidden="1" xr:uid="{00000000-0005-0000-0000-00006E000000}"/>
    <cellStyle name="Hyperlink 2" xfId="147" hidden="1" xr:uid="{00000000-0005-0000-0000-00006A000000}"/>
    <cellStyle name="Hyperlink 2" xfId="169" hidden="1" xr:uid="{00000000-0005-0000-0000-000062000000}"/>
    <cellStyle name="Hyperlink 2" xfId="208" hidden="1" xr:uid="{00000000-0005-0000-0000-00005E000000}"/>
    <cellStyle name="Hyperlink 2" xfId="171" hidden="1" xr:uid="{00000000-0005-0000-0000-00005A000000}"/>
    <cellStyle name="Hyperlink 2" xfId="153" hidden="1" xr:uid="{00000000-0005-0000-0000-000056000000}"/>
    <cellStyle name="Hyperlink 2" xfId="150" hidden="1" xr:uid="{00000000-0005-0000-0000-000052000000}"/>
    <cellStyle name="Hyperlink 2" xfId="197" hidden="1" xr:uid="{00000000-0005-0000-0000-000066000000}"/>
    <cellStyle name="Hyperlink 2" xfId="96" hidden="1" xr:uid="{00000000-0005-0000-0000-00007A000000}"/>
    <cellStyle name="Hyperlink 2" xfId="118" hidden="1" xr:uid="{00000000-0005-0000-0000-000076000000}"/>
    <cellStyle name="Hyperlink 2" xfId="113" hidden="1" xr:uid="{00000000-0005-0000-0000-000072000000}"/>
    <cellStyle name="Hyperlink 2" xfId="105" hidden="1" xr:uid="{00000000-0005-0000-0000-00007D000000}"/>
    <cellStyle name="Hyperlink 2" xfId="95" hidden="1" xr:uid="{00000000-0005-0000-0000-000079000000}"/>
    <cellStyle name="Hyperlink 2" xfId="87" hidden="1" xr:uid="{00000000-0005-0000-0000-000000000000}"/>
    <cellStyle name="Hyperlink 2" xfId="272" hidden="1" xr:uid="{00000000-0005-0000-0000-000001000000}"/>
    <cellStyle name="Hyperlink 2" xfId="280" hidden="1" xr:uid="{00000000-0005-0000-0000-000004000000}"/>
    <cellStyle name="Hyperlink 2" xfId="220" hidden="1" xr:uid="{00000000-0005-0000-0000-00000C000000}"/>
    <cellStyle name="Hyperlink 2" xfId="321" hidden="1" xr:uid="{00000000-0005-0000-0000-000007000000}"/>
    <cellStyle name="Hyperlink 2" xfId="309" hidden="1" xr:uid="{00000000-0005-0000-0000-000018000000}"/>
    <cellStyle name="Hyperlink 2" xfId="327" hidden="1" xr:uid="{00000000-0005-0000-0000-000027000000}"/>
    <cellStyle name="Hyperlink 2" xfId="261" hidden="1" xr:uid="{00000000-0005-0000-0000-000022000000}"/>
    <cellStyle name="Hyperlink 2" xfId="236" hidden="1" xr:uid="{00000000-0005-0000-0000-00001D000000}"/>
    <cellStyle name="Hyperlink 2" xfId="234" hidden="1" xr:uid="{00000000-0005-0000-0000-000017000000}"/>
    <cellStyle name="Hyperlink 2" xfId="246" hidden="1" xr:uid="{00000000-0005-0000-0000-000012000000}"/>
    <cellStyle name="Hyperlink 2" xfId="313" hidden="1" xr:uid="{00000000-0005-0000-0000-000028000000}"/>
    <cellStyle name="Hyperlink 2" xfId="328" hidden="1" xr:uid="{00000000-0005-0000-0000-000030000000}"/>
    <cellStyle name="Hyperlink 2" xfId="242" hidden="1" xr:uid="{00000000-0005-0000-0000-000038000000}"/>
    <cellStyle name="Hyperlink 2" xfId="224" hidden="1" xr:uid="{00000000-0005-0000-0000-000040000000}"/>
    <cellStyle name="Hyperlink 2" xfId="299" hidden="1" xr:uid="{00000000-0005-0000-0000-000048000000}"/>
    <cellStyle name="Hyperlink 2" xfId="326" hidden="1" xr:uid="{00000000-0005-0000-0000-000050000000}"/>
    <cellStyle name="Hyperlink 2" xfId="275" hidden="1" xr:uid="{00000000-0005-0000-0000-000058000000}"/>
    <cellStyle name="Hyperlink 2" xfId="226" hidden="1" xr:uid="{00000000-0005-0000-0000-000060000000}"/>
    <cellStyle name="Hyperlink 2" xfId="294" hidden="1" xr:uid="{00000000-0005-0000-0000-000068000000}"/>
    <cellStyle name="Hyperlink 2" xfId="278" hidden="1" xr:uid="{00000000-0005-0000-0000-000070000000}"/>
    <cellStyle name="Hyperlink 2" xfId="255" hidden="1" xr:uid="{00000000-0005-0000-0000-000078000000}"/>
    <cellStyle name="Hyperlink 2" xfId="230" hidden="1" xr:uid="{00000000-0005-0000-0000-00007B000000}"/>
    <cellStyle name="Hyperlink 2" xfId="258" hidden="1" xr:uid="{00000000-0005-0000-0000-000043000000}"/>
    <cellStyle name="Hyperlink 2" xfId="317" hidden="1" xr:uid="{00000000-0005-0000-0000-000049000000}"/>
    <cellStyle name="Hyperlink 2" xfId="292" hidden="1" xr:uid="{00000000-0005-0000-0000-00004D000000}"/>
    <cellStyle name="Hyperlink 2" xfId="282" hidden="1" xr:uid="{00000000-0005-0000-0000-000053000000}"/>
    <cellStyle name="Hyperlink 2" xfId="291" hidden="1" xr:uid="{00000000-0005-0000-0000-000059000000}"/>
    <cellStyle name="Hyperlink 2" xfId="330" hidden="1" xr:uid="{00000000-0005-0000-0000-00005D000000}"/>
    <cellStyle name="Hyperlink 2" xfId="298" hidden="1" xr:uid="{00000000-0005-0000-0000-000063000000}"/>
    <cellStyle name="Hyperlink 2" xfId="269" hidden="1" xr:uid="{00000000-0005-0000-0000-000069000000}"/>
    <cellStyle name="Hyperlink 2" xfId="289" hidden="1" xr:uid="{00000000-0005-0000-0000-00006D000000}"/>
    <cellStyle name="Hyperlink 2" xfId="260" hidden="1" xr:uid="{00000000-0005-0000-0000-000073000000}"/>
    <cellStyle name="Hyperlink 2" xfId="316" hidden="1" xr:uid="{00000000-0005-0000-0000-00006F000000}"/>
    <cellStyle name="Hyperlink 2" xfId="338" hidden="1" xr:uid="{00000000-0005-0000-0000-00005F000000}"/>
    <cellStyle name="Hyperlink 2" xfId="315" hidden="1" xr:uid="{00000000-0005-0000-0000-00004F000000}"/>
    <cellStyle name="Hyperlink 2" xfId="268" hidden="1" xr:uid="{00000000-0005-0000-0000-000033000000}"/>
    <cellStyle name="Hyperlink 2" xfId="241" hidden="1" xr:uid="{00000000-0005-0000-0000-000039000000}"/>
    <cellStyle name="Hyperlink 2" xfId="293" hidden="1" xr:uid="{00000000-0005-0000-0000-00003D000000}"/>
    <cellStyle name="Hyperlink 2" xfId="225" hidden="1" xr:uid="{00000000-0005-0000-0000-000041000000}"/>
    <cellStyle name="Hyperlink 2" xfId="219" hidden="1" xr:uid="{00000000-0005-0000-0000-00002D000000}"/>
    <cellStyle name="Hyperlink 2" xfId="336" hidden="1" xr:uid="{00000000-0005-0000-0000-000031000000}"/>
    <cellStyle name="Hyperlink 2" xfId="337" hidden="1" xr:uid="{00000000-0005-0000-0000-000029000000}"/>
    <cellStyle name="Hyperlink 2" xfId="332" hidden="1" xr:uid="{00000000-0005-0000-0000-00002B000000}"/>
    <cellStyle name="Hyperlink 2" xfId="320" hidden="1" xr:uid="{00000000-0005-0000-0000-00002F000000}"/>
    <cellStyle name="Hyperlink 2" xfId="256" hidden="1" xr:uid="{00000000-0005-0000-0000-000037000000}"/>
    <cellStyle name="Hyperlink 2" xfId="229" hidden="1" xr:uid="{00000000-0005-0000-0000-00003F000000}"/>
    <cellStyle name="Hyperlink 2" xfId="274" hidden="1" xr:uid="{00000000-0005-0000-0000-00003B000000}"/>
    <cellStyle name="Hyperlink 2" xfId="237" hidden="1" xr:uid="{00000000-0005-0000-0000-000035000000}"/>
    <cellStyle name="Hyperlink 2" xfId="284" hidden="1" xr:uid="{00000000-0005-0000-0000-000047000000}"/>
    <cellStyle name="Hyperlink 2" xfId="264" hidden="1" xr:uid="{00000000-0005-0000-0000-000057000000}"/>
    <cellStyle name="Hyperlink 2" xfId="325" hidden="1" xr:uid="{00000000-0005-0000-0000-000067000000}"/>
    <cellStyle name="Hyperlink 2" xfId="249" hidden="1" xr:uid="{00000000-0005-0000-0000-000075000000}"/>
    <cellStyle name="Hyperlink 2" xfId="227" hidden="1" xr:uid="{00000000-0005-0000-0000-000071000000}"/>
    <cellStyle name="Hyperlink 2" xfId="312" hidden="1" xr:uid="{00000000-0005-0000-0000-00006B000000}"/>
    <cellStyle name="Hyperlink 2" xfId="314" hidden="1" xr:uid="{00000000-0005-0000-0000-000065000000}"/>
    <cellStyle name="Hyperlink 2" xfId="286" hidden="1" xr:uid="{00000000-0005-0000-0000-000061000000}"/>
    <cellStyle name="Hyperlink 2" xfId="303" hidden="1" xr:uid="{00000000-0005-0000-0000-00005B000000}"/>
    <cellStyle name="Hyperlink 2" xfId="270" hidden="1" xr:uid="{00000000-0005-0000-0000-000055000000}"/>
    <cellStyle name="Hyperlink 2" xfId="305" hidden="1" xr:uid="{00000000-0005-0000-0000-000051000000}"/>
    <cellStyle name="Hyperlink 2" xfId="214" hidden="1" xr:uid="{00000000-0005-0000-0000-00004B000000}"/>
    <cellStyle name="Hyperlink 2" xfId="240" hidden="1" xr:uid="{00000000-0005-0000-0000-000045000000}"/>
    <cellStyle name="Hyperlink 2" xfId="232" hidden="1" xr:uid="{00000000-0005-0000-0000-000077000000}"/>
    <cellStyle name="Hyperlink 2" xfId="235" hidden="1" xr:uid="{00000000-0005-0000-0000-00007C000000}"/>
    <cellStyle name="Hyperlink 2" xfId="254" hidden="1" xr:uid="{00000000-0005-0000-0000-000074000000}"/>
    <cellStyle name="Hyperlink 2" xfId="308" hidden="1" xr:uid="{00000000-0005-0000-0000-00006C000000}"/>
    <cellStyle name="Hyperlink 2" xfId="304" hidden="1" xr:uid="{00000000-0005-0000-0000-000064000000}"/>
    <cellStyle name="Hyperlink 2" xfId="319" hidden="1" xr:uid="{00000000-0005-0000-0000-00005C000000}"/>
    <cellStyle name="Hyperlink 2" xfId="266" hidden="1" xr:uid="{00000000-0005-0000-0000-000054000000}"/>
    <cellStyle name="Hyperlink 2" xfId="331" hidden="1" xr:uid="{00000000-0005-0000-0000-00004C000000}"/>
    <cellStyle name="Hyperlink 2" xfId="248" hidden="1" xr:uid="{00000000-0005-0000-0000-000044000000}"/>
    <cellStyle name="Hyperlink 2" xfId="285" hidden="1" xr:uid="{00000000-0005-0000-0000-00003C000000}"/>
    <cellStyle name="Hyperlink 2" xfId="250" hidden="1" xr:uid="{00000000-0005-0000-0000-000034000000}"/>
    <cellStyle name="Hyperlink 2" xfId="217" hidden="1" xr:uid="{00000000-0005-0000-0000-00002C000000}"/>
    <cellStyle name="Hyperlink 2" xfId="296" hidden="1" xr:uid="{00000000-0005-0000-0000-00000F000000}"/>
    <cellStyle name="Hyperlink 2" xfId="233" hidden="1" xr:uid="{00000000-0005-0000-0000-000015000000}"/>
    <cellStyle name="Hyperlink 2" xfId="288" hidden="1" xr:uid="{00000000-0005-0000-0000-00001A000000}"/>
    <cellStyle name="Hyperlink 2" xfId="247" hidden="1" xr:uid="{00000000-0005-0000-0000-00001F000000}"/>
    <cellStyle name="Hyperlink 2" xfId="333" hidden="1" xr:uid="{00000000-0005-0000-0000-000025000000}"/>
    <cellStyle name="Hyperlink 2" xfId="252" hidden="1" xr:uid="{00000000-0005-0000-0000-000020000000}"/>
    <cellStyle name="Hyperlink 2" xfId="277" hidden="1" xr:uid="{00000000-0005-0000-0000-000010000000}"/>
    <cellStyle name="Hyperlink 2" xfId="283" hidden="1" xr:uid="{00000000-0005-0000-0000-00000A000000}"/>
    <cellStyle name="Hyperlink 2" xfId="311" hidden="1" xr:uid="{00000000-0005-0000-0000-000008000000}"/>
    <cellStyle name="Hyperlink 2" xfId="262" hidden="1" xr:uid="{00000000-0005-0000-0000-000002000000}"/>
    <cellStyle name="Hyperlink 2" xfId="290" hidden="1" xr:uid="{00000000-0005-0000-0000-000005000000}"/>
    <cellStyle name="Hyperlink 2" xfId="324" hidden="1" xr:uid="{00000000-0005-0000-0000-00000D000000}"/>
    <cellStyle name="Hyperlink 2" xfId="302" hidden="1" xr:uid="{00000000-0005-0000-0000-00004E000000}"/>
    <cellStyle name="Hyperlink 2" xfId="216" hidden="1" xr:uid="{00000000-0005-0000-0000-00004A000000}"/>
    <cellStyle name="Hyperlink 2" xfId="228" hidden="1" xr:uid="{00000000-0005-0000-0000-000042000000}"/>
    <cellStyle name="Hyperlink 2" xfId="307" hidden="1" xr:uid="{00000000-0005-0000-0000-00003E000000}"/>
    <cellStyle name="Hyperlink 2" xfId="265" hidden="1" xr:uid="{00000000-0005-0000-0000-00003A000000}"/>
    <cellStyle name="Hyperlink 2" xfId="306" hidden="1" xr:uid="{00000000-0005-0000-0000-000032000000}"/>
    <cellStyle name="Hyperlink 2" xfId="218" hidden="1" xr:uid="{00000000-0005-0000-0000-00002E000000}"/>
    <cellStyle name="Hyperlink 2" xfId="335" hidden="1" xr:uid="{00000000-0005-0000-0000-00002A000000}"/>
    <cellStyle name="Hyperlink 2" xfId="257" hidden="1" xr:uid="{00000000-0005-0000-0000-000011000000}"/>
    <cellStyle name="Hyperlink 2" xfId="253" hidden="1" xr:uid="{00000000-0005-0000-0000-000013000000}"/>
    <cellStyle name="Hyperlink 2" xfId="223" hidden="1" xr:uid="{00000000-0005-0000-0000-000016000000}"/>
    <cellStyle name="Hyperlink 2" xfId="281" hidden="1" xr:uid="{00000000-0005-0000-0000-00001B000000}"/>
    <cellStyle name="Hyperlink 2" xfId="245" hidden="1" xr:uid="{00000000-0005-0000-0000-00001E000000}"/>
    <cellStyle name="Hyperlink 2" xfId="251" hidden="1" xr:uid="{00000000-0005-0000-0000-000021000000}"/>
    <cellStyle name="Hyperlink 2" xfId="322" hidden="1" xr:uid="{00000000-0005-0000-0000-000026000000}"/>
    <cellStyle name="Hyperlink 2" xfId="287" hidden="1" xr:uid="{00000000-0005-0000-0000-000024000000}"/>
    <cellStyle name="Hyperlink 2" xfId="267" hidden="1" xr:uid="{00000000-0005-0000-0000-00001C000000}"/>
    <cellStyle name="Hyperlink 2" xfId="318" hidden="1" xr:uid="{00000000-0005-0000-0000-000006000000}"/>
    <cellStyle name="Hyperlink 2" xfId="301" hidden="1" xr:uid="{00000000-0005-0000-0000-000009000000}"/>
    <cellStyle name="Hyperlink 2" xfId="329" hidden="1" xr:uid="{00000000-0005-0000-0000-00000B000000}"/>
    <cellStyle name="Hyperlink 2" xfId="243" hidden="1" xr:uid="{00000000-0005-0000-0000-000014000000}"/>
    <cellStyle name="Hyperlink 2" xfId="238" hidden="1" xr:uid="{00000000-0005-0000-0000-000023000000}"/>
    <cellStyle name="Hyperlink 2" xfId="300" hidden="1" xr:uid="{00000000-0005-0000-0000-000019000000}"/>
    <cellStyle name="Hyperlink 2" xfId="310" hidden="1" xr:uid="{00000000-0005-0000-0000-00000E000000}"/>
    <cellStyle name="Hyperlink 2" xfId="259" hidden="1" xr:uid="{00000000-0005-0000-0000-000036000000}"/>
    <cellStyle name="Hyperlink 2" xfId="271" hidden="1" xr:uid="{00000000-0005-0000-0000-000046000000}"/>
    <cellStyle name="Hyperlink 2" xfId="215" hidden="1" xr:uid="{00000000-0005-0000-0000-00006E000000}"/>
    <cellStyle name="Hyperlink 2" xfId="273" hidden="1" xr:uid="{00000000-0005-0000-0000-00006A000000}"/>
    <cellStyle name="Hyperlink 2" xfId="295" hidden="1" xr:uid="{00000000-0005-0000-0000-000062000000}"/>
    <cellStyle name="Hyperlink 2" xfId="334" hidden="1" xr:uid="{00000000-0005-0000-0000-00005E000000}"/>
    <cellStyle name="Hyperlink 2" xfId="297" hidden="1" xr:uid="{00000000-0005-0000-0000-00005A000000}"/>
    <cellStyle name="Hyperlink 2" xfId="279" hidden="1" xr:uid="{00000000-0005-0000-0000-000056000000}"/>
    <cellStyle name="Hyperlink 2" xfId="276" hidden="1" xr:uid="{00000000-0005-0000-0000-000052000000}"/>
    <cellStyle name="Hyperlink 2" xfId="323" hidden="1" xr:uid="{00000000-0005-0000-0000-000066000000}"/>
    <cellStyle name="Hyperlink 2" xfId="222" hidden="1" xr:uid="{00000000-0005-0000-0000-00007A000000}"/>
    <cellStyle name="Hyperlink 2" xfId="244" hidden="1" xr:uid="{00000000-0005-0000-0000-000076000000}"/>
    <cellStyle name="Hyperlink 2" xfId="239" hidden="1" xr:uid="{00000000-0005-0000-0000-000072000000}"/>
    <cellStyle name="Hyperlink 2" xfId="231" hidden="1" xr:uid="{00000000-0005-0000-0000-00007D000000}"/>
    <cellStyle name="Hyperlink 2" xfId="221" hidden="1" xr:uid="{00000000-0005-0000-0000-000079000000}"/>
    <cellStyle name="Hyperlink 2" xfId="387" hidden="1" xr:uid="{00000000-0005-0000-0000-000003000000}"/>
    <cellStyle name="Hyperlink 2" xfId="396" hidden="1" xr:uid="{00000000-0005-0000-0000-000001000000}"/>
    <cellStyle name="Hyperlink 2" xfId="404" hidden="1" xr:uid="{00000000-0005-0000-0000-000004000000}"/>
    <cellStyle name="Hyperlink 2" xfId="344" hidden="1" xr:uid="{00000000-0005-0000-0000-00000C000000}"/>
    <cellStyle name="Hyperlink 2" xfId="445" hidden="1" xr:uid="{00000000-0005-0000-0000-000007000000}"/>
    <cellStyle name="Hyperlink 2" xfId="433" hidden="1" xr:uid="{00000000-0005-0000-0000-000018000000}"/>
    <cellStyle name="Hyperlink 2" xfId="451" hidden="1" xr:uid="{00000000-0005-0000-0000-000027000000}"/>
    <cellStyle name="Hyperlink 2" xfId="385" hidden="1" xr:uid="{00000000-0005-0000-0000-000022000000}"/>
    <cellStyle name="Hyperlink 2" xfId="360" hidden="1" xr:uid="{00000000-0005-0000-0000-00001D000000}"/>
    <cellStyle name="Hyperlink 2" xfId="358" hidden="1" xr:uid="{00000000-0005-0000-0000-000017000000}"/>
    <cellStyle name="Hyperlink 2" xfId="370" hidden="1" xr:uid="{00000000-0005-0000-0000-000012000000}"/>
    <cellStyle name="Hyperlink 2" xfId="437" hidden="1" xr:uid="{00000000-0005-0000-0000-000028000000}"/>
    <cellStyle name="Hyperlink 2" xfId="452" hidden="1" xr:uid="{00000000-0005-0000-0000-000030000000}"/>
    <cellStyle name="Hyperlink 2" xfId="366" hidden="1" xr:uid="{00000000-0005-0000-0000-000038000000}"/>
    <cellStyle name="Hyperlink 2" xfId="348" hidden="1" xr:uid="{00000000-0005-0000-0000-000040000000}"/>
    <cellStyle name="Hyperlink 2" xfId="423" hidden="1" xr:uid="{00000000-0005-0000-0000-000048000000}"/>
    <cellStyle name="Hyperlink 2" xfId="450" hidden="1" xr:uid="{00000000-0005-0000-0000-000050000000}"/>
    <cellStyle name="Hyperlink 2" xfId="399" hidden="1" xr:uid="{00000000-0005-0000-0000-000058000000}"/>
    <cellStyle name="Hyperlink 2" xfId="350" hidden="1" xr:uid="{00000000-0005-0000-0000-000060000000}"/>
    <cellStyle name="Hyperlink 2" xfId="418" hidden="1" xr:uid="{00000000-0005-0000-0000-000068000000}"/>
    <cellStyle name="Hyperlink 2" xfId="402" hidden="1" xr:uid="{00000000-0005-0000-0000-000070000000}"/>
    <cellStyle name="Hyperlink 2" xfId="379" hidden="1" xr:uid="{00000000-0005-0000-0000-000078000000}"/>
    <cellStyle name="Hyperlink 2" xfId="354" hidden="1" xr:uid="{00000000-0005-0000-0000-00007B000000}"/>
    <cellStyle name="Hyperlink 2" xfId="382" hidden="1" xr:uid="{00000000-0005-0000-0000-000043000000}"/>
    <cellStyle name="Hyperlink 2" xfId="441" hidden="1" xr:uid="{00000000-0005-0000-0000-000049000000}"/>
    <cellStyle name="Hyperlink 2" xfId="416" hidden="1" xr:uid="{00000000-0005-0000-0000-00004D000000}"/>
    <cellStyle name="Hyperlink 2" xfId="406" hidden="1" xr:uid="{00000000-0005-0000-0000-000053000000}"/>
    <cellStyle name="Hyperlink 2" xfId="415" hidden="1" xr:uid="{00000000-0005-0000-0000-000059000000}"/>
    <cellStyle name="Hyperlink 2" xfId="454" hidden="1" xr:uid="{00000000-0005-0000-0000-00005D000000}"/>
    <cellStyle name="Hyperlink 2" xfId="422" hidden="1" xr:uid="{00000000-0005-0000-0000-000063000000}"/>
    <cellStyle name="Hyperlink 2" xfId="393" hidden="1" xr:uid="{00000000-0005-0000-0000-000069000000}"/>
    <cellStyle name="Hyperlink 2" xfId="413" hidden="1" xr:uid="{00000000-0005-0000-0000-00006D000000}"/>
    <cellStyle name="Hyperlink 2" xfId="384" hidden="1" xr:uid="{00000000-0005-0000-0000-000073000000}"/>
    <cellStyle name="Hyperlink 2" xfId="440" hidden="1" xr:uid="{00000000-0005-0000-0000-00006F000000}"/>
    <cellStyle name="Hyperlink 2" xfId="462" hidden="1" xr:uid="{00000000-0005-0000-0000-00005F000000}"/>
    <cellStyle name="Hyperlink 2" xfId="439" hidden="1" xr:uid="{00000000-0005-0000-0000-00004F000000}"/>
    <cellStyle name="Hyperlink 2" xfId="392" hidden="1" xr:uid="{00000000-0005-0000-0000-000033000000}"/>
    <cellStyle name="Hyperlink 2" xfId="365" hidden="1" xr:uid="{00000000-0005-0000-0000-000039000000}"/>
    <cellStyle name="Hyperlink 2" xfId="417" hidden="1" xr:uid="{00000000-0005-0000-0000-00003D000000}"/>
    <cellStyle name="Hyperlink 2" xfId="349" hidden="1" xr:uid="{00000000-0005-0000-0000-000041000000}"/>
    <cellStyle name="Hyperlink 2" xfId="343" hidden="1" xr:uid="{00000000-0005-0000-0000-00002D000000}"/>
    <cellStyle name="Hyperlink 2" xfId="460" hidden="1" xr:uid="{00000000-0005-0000-0000-000031000000}"/>
    <cellStyle name="Hyperlink 2" xfId="461" hidden="1" xr:uid="{00000000-0005-0000-0000-000029000000}"/>
    <cellStyle name="Hyperlink 2" xfId="456" hidden="1" xr:uid="{00000000-0005-0000-0000-00002B000000}"/>
    <cellStyle name="Hyperlink 2" xfId="444" hidden="1" xr:uid="{00000000-0005-0000-0000-00002F000000}"/>
    <cellStyle name="Hyperlink 2" xfId="380" hidden="1" xr:uid="{00000000-0005-0000-0000-000037000000}"/>
    <cellStyle name="Hyperlink 2" xfId="353" hidden="1" xr:uid="{00000000-0005-0000-0000-00003F000000}"/>
    <cellStyle name="Hyperlink 2" xfId="398" hidden="1" xr:uid="{00000000-0005-0000-0000-00003B000000}"/>
    <cellStyle name="Hyperlink 2" xfId="361" hidden="1" xr:uid="{00000000-0005-0000-0000-000035000000}"/>
    <cellStyle name="Hyperlink 2" xfId="408" hidden="1" xr:uid="{00000000-0005-0000-0000-000047000000}"/>
    <cellStyle name="Hyperlink 2" xfId="388" hidden="1" xr:uid="{00000000-0005-0000-0000-000057000000}"/>
    <cellStyle name="Hyperlink 2" xfId="449" hidden="1" xr:uid="{00000000-0005-0000-0000-000067000000}"/>
    <cellStyle name="Hyperlink 2" xfId="373" hidden="1" xr:uid="{00000000-0005-0000-0000-000075000000}"/>
    <cellStyle name="Hyperlink 2" xfId="351" hidden="1" xr:uid="{00000000-0005-0000-0000-000071000000}"/>
    <cellStyle name="Hyperlink 2" xfId="436" hidden="1" xr:uid="{00000000-0005-0000-0000-00006B000000}"/>
    <cellStyle name="Hyperlink 2" xfId="438" hidden="1" xr:uid="{00000000-0005-0000-0000-000065000000}"/>
    <cellStyle name="Hyperlink 2" xfId="410" hidden="1" xr:uid="{00000000-0005-0000-0000-000061000000}"/>
    <cellStyle name="Hyperlink 2" xfId="427" hidden="1" xr:uid="{00000000-0005-0000-0000-00005B000000}"/>
    <cellStyle name="Hyperlink 2" xfId="394" hidden="1" xr:uid="{00000000-0005-0000-0000-000055000000}"/>
    <cellStyle name="Hyperlink 2" xfId="429" hidden="1" xr:uid="{00000000-0005-0000-0000-000051000000}"/>
    <cellStyle name="Hyperlink 2" xfId="263" hidden="1" xr:uid="{00000000-0005-0000-0000-00004B000000}"/>
    <cellStyle name="Hyperlink 2" xfId="364" hidden="1" xr:uid="{00000000-0005-0000-0000-000045000000}"/>
    <cellStyle name="Hyperlink 2" xfId="356" hidden="1" xr:uid="{00000000-0005-0000-0000-000077000000}"/>
    <cellStyle name="Hyperlink 2" xfId="359" hidden="1" xr:uid="{00000000-0005-0000-0000-00007C000000}"/>
    <cellStyle name="Hyperlink 2" xfId="378" hidden="1" xr:uid="{00000000-0005-0000-0000-000074000000}"/>
    <cellStyle name="Hyperlink 2" xfId="432" hidden="1" xr:uid="{00000000-0005-0000-0000-00006C000000}"/>
    <cellStyle name="Hyperlink 2" xfId="428" hidden="1" xr:uid="{00000000-0005-0000-0000-000064000000}"/>
    <cellStyle name="Hyperlink 2" xfId="443" hidden="1" xr:uid="{00000000-0005-0000-0000-00005C000000}"/>
    <cellStyle name="Hyperlink 2" xfId="390" hidden="1" xr:uid="{00000000-0005-0000-0000-000054000000}"/>
    <cellStyle name="Hyperlink 2" xfId="455" hidden="1" xr:uid="{00000000-0005-0000-0000-00004C000000}"/>
    <cellStyle name="Hyperlink 2" xfId="372" hidden="1" xr:uid="{00000000-0005-0000-0000-000044000000}"/>
    <cellStyle name="Hyperlink 2" xfId="409" hidden="1" xr:uid="{00000000-0005-0000-0000-00003C000000}"/>
    <cellStyle name="Hyperlink 2" xfId="374" hidden="1" xr:uid="{00000000-0005-0000-0000-000034000000}"/>
    <cellStyle name="Hyperlink 2" xfId="341" hidden="1" xr:uid="{00000000-0005-0000-0000-00002C000000}"/>
    <cellStyle name="Hyperlink 2" xfId="420" hidden="1" xr:uid="{00000000-0005-0000-0000-00000F000000}"/>
    <cellStyle name="Hyperlink 2" xfId="357" hidden="1" xr:uid="{00000000-0005-0000-0000-000015000000}"/>
    <cellStyle name="Hyperlink 2" xfId="412" hidden="1" xr:uid="{00000000-0005-0000-0000-00001A000000}"/>
    <cellStyle name="Hyperlink 2" xfId="371" hidden="1" xr:uid="{00000000-0005-0000-0000-00001F000000}"/>
    <cellStyle name="Hyperlink 2" xfId="457" hidden="1" xr:uid="{00000000-0005-0000-0000-000025000000}"/>
    <cellStyle name="Hyperlink 2" xfId="376" hidden="1" xr:uid="{00000000-0005-0000-0000-000020000000}"/>
    <cellStyle name="Hyperlink 2" xfId="401" hidden="1" xr:uid="{00000000-0005-0000-0000-000010000000}"/>
    <cellStyle name="Hyperlink 2" xfId="407" hidden="1" xr:uid="{00000000-0005-0000-0000-00000A000000}"/>
    <cellStyle name="Hyperlink 2" xfId="435" hidden="1" xr:uid="{00000000-0005-0000-0000-000008000000}"/>
    <cellStyle name="Hyperlink 2" xfId="386" hidden="1" xr:uid="{00000000-0005-0000-0000-000002000000}"/>
    <cellStyle name="Hyperlink 2" xfId="414" hidden="1" xr:uid="{00000000-0005-0000-0000-000005000000}"/>
    <cellStyle name="Hyperlink 2" xfId="448" hidden="1" xr:uid="{00000000-0005-0000-0000-00000D000000}"/>
    <cellStyle name="Hyperlink 2" xfId="426" hidden="1" xr:uid="{00000000-0005-0000-0000-00004E000000}"/>
    <cellStyle name="Hyperlink 2" xfId="340" hidden="1" xr:uid="{00000000-0005-0000-0000-00004A000000}"/>
    <cellStyle name="Hyperlink 2" xfId="352" hidden="1" xr:uid="{00000000-0005-0000-0000-000042000000}"/>
    <cellStyle name="Hyperlink 2" xfId="431" hidden="1" xr:uid="{00000000-0005-0000-0000-00003E000000}"/>
    <cellStyle name="Hyperlink 2" xfId="389" hidden="1" xr:uid="{00000000-0005-0000-0000-00003A000000}"/>
    <cellStyle name="Hyperlink 2" xfId="430" hidden="1" xr:uid="{00000000-0005-0000-0000-000032000000}"/>
    <cellStyle name="Hyperlink 2" xfId="342" hidden="1" xr:uid="{00000000-0005-0000-0000-00002E000000}"/>
    <cellStyle name="Hyperlink 2" xfId="459" hidden="1" xr:uid="{00000000-0005-0000-0000-00002A000000}"/>
    <cellStyle name="Hyperlink 2" xfId="381" hidden="1" xr:uid="{00000000-0005-0000-0000-000011000000}"/>
    <cellStyle name="Hyperlink 2" xfId="377" hidden="1" xr:uid="{00000000-0005-0000-0000-000013000000}"/>
    <cellStyle name="Hyperlink 2" xfId="347" hidden="1" xr:uid="{00000000-0005-0000-0000-000016000000}"/>
    <cellStyle name="Hyperlink 2" xfId="405" hidden="1" xr:uid="{00000000-0005-0000-0000-00001B000000}"/>
    <cellStyle name="Hyperlink 2" xfId="369" hidden="1" xr:uid="{00000000-0005-0000-0000-00001E000000}"/>
    <cellStyle name="Hyperlink 2" xfId="375" hidden="1" xr:uid="{00000000-0005-0000-0000-000021000000}"/>
    <cellStyle name="Hyperlink 2" xfId="446" hidden="1" xr:uid="{00000000-0005-0000-0000-000026000000}"/>
    <cellStyle name="Hyperlink 2" xfId="411" hidden="1" xr:uid="{00000000-0005-0000-0000-000024000000}"/>
    <cellStyle name="Hyperlink 2" xfId="391" hidden="1" xr:uid="{00000000-0005-0000-0000-00001C000000}"/>
    <cellStyle name="Hyperlink 2" xfId="442" hidden="1" xr:uid="{00000000-0005-0000-0000-000006000000}"/>
    <cellStyle name="Hyperlink 2" xfId="425" hidden="1" xr:uid="{00000000-0005-0000-0000-000009000000}"/>
    <cellStyle name="Hyperlink 2" xfId="453" hidden="1" xr:uid="{00000000-0005-0000-0000-00000B000000}"/>
    <cellStyle name="Hyperlink 2" xfId="367" hidden="1" xr:uid="{00000000-0005-0000-0000-000014000000}"/>
    <cellStyle name="Hyperlink 2" xfId="362" hidden="1" xr:uid="{00000000-0005-0000-0000-000023000000}"/>
    <cellStyle name="Hyperlink 2" xfId="424" hidden="1" xr:uid="{00000000-0005-0000-0000-000019000000}"/>
    <cellStyle name="Hyperlink 2" xfId="434" hidden="1" xr:uid="{00000000-0005-0000-0000-00000E000000}"/>
    <cellStyle name="Hyperlink 2" xfId="383" hidden="1" xr:uid="{00000000-0005-0000-0000-000036000000}"/>
    <cellStyle name="Hyperlink 2" xfId="395" hidden="1" xr:uid="{00000000-0005-0000-0000-000046000000}"/>
    <cellStyle name="Hyperlink 2" xfId="86" hidden="1" xr:uid="{00000000-0005-0000-0000-00006E000000}"/>
    <cellStyle name="Hyperlink 2" xfId="397" hidden="1" xr:uid="{00000000-0005-0000-0000-00006A000000}"/>
    <cellStyle name="Hyperlink 2" xfId="419" hidden="1" xr:uid="{00000000-0005-0000-0000-000062000000}"/>
    <cellStyle name="Hyperlink 2" xfId="458" hidden="1" xr:uid="{00000000-0005-0000-0000-00005E000000}"/>
    <cellStyle name="Hyperlink 2" xfId="421" hidden="1" xr:uid="{00000000-0005-0000-0000-00005A000000}"/>
    <cellStyle name="Hyperlink 2" xfId="403" hidden="1" xr:uid="{00000000-0005-0000-0000-000056000000}"/>
    <cellStyle name="Hyperlink 2" xfId="400" hidden="1" xr:uid="{00000000-0005-0000-0000-000052000000}"/>
    <cellStyle name="Hyperlink 2" xfId="447" hidden="1" xr:uid="{00000000-0005-0000-0000-000066000000}"/>
    <cellStyle name="Hyperlink 2" xfId="346" hidden="1" xr:uid="{00000000-0005-0000-0000-00007A000000}"/>
    <cellStyle name="Hyperlink 2" xfId="368" hidden="1" xr:uid="{00000000-0005-0000-0000-000076000000}"/>
    <cellStyle name="Hyperlink 2" xfId="363" hidden="1" xr:uid="{00000000-0005-0000-0000-000072000000}"/>
    <cellStyle name="Hyperlink 2" xfId="355" hidden="1" xr:uid="{00000000-0005-0000-0000-00007D000000}"/>
    <cellStyle name="Hyperlink 2" xfId="345" hidden="1" xr:uid="{00000000-0005-0000-0000-000079000000}"/>
    <cellStyle name="Hyperlink 2" xfId="213" hidden="1" xr:uid="{00000000-0005-0000-0000-000000000000}"/>
    <cellStyle name="Hyperlink 2" xfId="496" hidden="1" xr:uid="{00000000-0005-0000-0000-00002B000000}"/>
    <cellStyle name="Hyperlink 2" xfId="524" hidden="1" xr:uid="{00000000-0005-0000-0000-000031000000}"/>
    <cellStyle name="Hyperlink 2" xfId="585" hidden="1" xr:uid="{00000000-0005-0000-0000-00002A000000}"/>
    <cellStyle name="Hyperlink 2" xfId="536" hidden="1" xr:uid="{00000000-0005-0000-0000-00002C000000}"/>
    <cellStyle name="Hyperlink 2" xfId="596" hidden="1" xr:uid="{00000000-0005-0000-0000-00004D000000}"/>
    <cellStyle name="Hyperlink 2" xfId="586" hidden="1" xr:uid="{00000000-0005-0000-0000-00002B000000}"/>
    <cellStyle name="Hyperlink 2" xfId="534" hidden="1" xr:uid="{00000000-0005-0000-0000-000031000000}"/>
    <cellStyle name="Hyperlink 2" xfId="598" hidden="1" xr:uid="{00000000-0005-0000-0000-00003C000000}"/>
    <cellStyle name="Hyperlink 2" xfId="473" hidden="1" xr:uid="{00000000-0005-0000-0000-000028000000}"/>
    <cellStyle name="Hyperlink 2" xfId="597" hidden="1" xr:uid="{00000000-0005-0000-0000-00003A000000}"/>
    <cellStyle name="Hyperlink 2" xfId="579" hidden="1" xr:uid="{00000000-0005-0000-0000-00002A000000}"/>
    <cellStyle name="Hyperlink 2" xfId="535" hidden="1" xr:uid="{00000000-0005-0000-0000-000033000000}"/>
    <cellStyle name="Hyperlink 2" xfId="545" hidden="1" xr:uid="{00000000-0005-0000-0000-000028000000}"/>
    <cellStyle name="Hyperlink 2" xfId="612" hidden="1" xr:uid="{00000000-0005-0000-0000-00003C000000}"/>
    <cellStyle name="Hyperlink 2" xfId="528" hidden="1" xr:uid="{00000000-0005-0000-0000-000034000000}"/>
    <cellStyle name="Hyperlink 2" xfId="479" hidden="1" xr:uid="{00000000-0005-0000-0000-000028000000}"/>
    <cellStyle name="Hyperlink 2" xfId="561" hidden="1" xr:uid="{00000000-0005-0000-0000-00002A000000}"/>
    <cellStyle name="Hyperlink 2" xfId="605" hidden="1" xr:uid="{00000000-0005-0000-0000-00004D000000}"/>
    <cellStyle name="Hyperlink 2" xfId="514" hidden="1" xr:uid="{00000000-0005-0000-0000-000031000000}"/>
    <cellStyle name="Hyperlink 2" xfId="559" hidden="1" xr:uid="{00000000-0005-0000-0000-000027000000}"/>
    <cellStyle name="Hyperlink 2" xfId="472" hidden="1" xr:uid="{00000000-0005-0000-0000-000027000000}"/>
    <cellStyle name="Hyperlink 2" xfId="467" hidden="1" xr:uid="{00000000-000B-0000-0000-000008000000}"/>
    <cellStyle name="Hyperlink 2" xfId="587" hidden="1" xr:uid="{00000000-0005-0000-0000-000029000000}"/>
    <cellStyle name="Hyperlink 2" xfId="464" hidden="1" xr:uid="{00000000-000B-0000-0000-000008000000}"/>
    <cellStyle name="Hyperlink 2" xfId="484" hidden="1" xr:uid="{00000000-0005-0000-0000-000028000000}"/>
    <cellStyle name="Hyperlink 2" xfId="527" hidden="1" xr:uid="{00000000-0005-0000-0000-00003E000000}"/>
    <cellStyle name="Hyperlink 2" xfId="489" hidden="1" xr:uid="{00000000-0005-0000-0000-000028000000}"/>
    <cellStyle name="Hyperlink 2" xfId="581" hidden="1" xr:uid="{00000000-0005-0000-0000-000029000000}"/>
    <cellStyle name="Hyperlink 2" xfId="521" hidden="1" xr:uid="{00000000-0005-0000-0000-00002C000000}"/>
    <cellStyle name="Hyperlink 2" xfId="515" hidden="1" xr:uid="{00000000-0005-0000-0000-000033000000}"/>
    <cellStyle name="Hyperlink 2" xfId="570" hidden="1" xr:uid="{00000000-0005-0000-0000-000028000000}"/>
    <cellStyle name="Hyperlink 2" xfId="599" hidden="1" xr:uid="{00000000-0005-0000-0000-00003D000000}"/>
    <cellStyle name="Hyperlink 2" xfId="562" hidden="1" xr:uid="{00000000-0005-0000-0000-00002B000000}"/>
    <cellStyle name="Hyperlink 2" xfId="594" hidden="1" xr:uid="{00000000-0005-0000-0000-00003D000000}"/>
    <cellStyle name="Hyperlink 2" xfId="560" hidden="1" xr:uid="{00000000-0005-0000-0000-000028000000}"/>
    <cellStyle name="Hyperlink 2" xfId="600" hidden="1" xr:uid="{00000000-0005-0000-0000-00003B000000}"/>
    <cellStyle name="Hyperlink 2" xfId="502" hidden="1" xr:uid="{00000000-0005-0000-0000-00002A000000}"/>
    <cellStyle name="Hyperlink 2" xfId="556" hidden="1" xr:uid="{00000000-0005-0000-0000-00002A000000}"/>
    <cellStyle name="Hyperlink 2" xfId="531" hidden="1" xr:uid="{00000000-0005-0000-0000-00002C000000}"/>
    <cellStyle name="Hyperlink 2" xfId="477" hidden="1" xr:uid="{00000000-0005-0000-0000-00002A000000}"/>
    <cellStyle name="Hyperlink 2" xfId="530" hidden="1" xr:uid="{00000000-0005-0000-0000-000033000000}"/>
    <cellStyle name="Hyperlink 2" xfId="567" hidden="1" xr:uid="{00000000-0005-0000-0000-00002B000000}"/>
    <cellStyle name="Hyperlink 2" xfId="554" hidden="1" xr:uid="{00000000-0005-0000-0000-000027000000}"/>
    <cellStyle name="Hyperlink 2" xfId="603" hidden="1" xr:uid="{00000000-0005-0000-0000-00003C000000}"/>
    <cellStyle name="Hyperlink 2" xfId="475" hidden="1" xr:uid="{00000000-0005-0000-0000-000028000000}"/>
    <cellStyle name="Hyperlink 2" xfId="481" hidden="1" xr:uid="{00000000-0005-0000-0000-00002B000000}"/>
    <cellStyle name="Hyperlink 2" xfId="537" hidden="1" xr:uid="{00000000-0005-0000-0000-00003E000000}"/>
    <cellStyle name="Hyperlink 2" xfId="601" hidden="1" xr:uid="{00000000-0005-0000-0000-00004D000000}"/>
    <cellStyle name="Hyperlink 2" xfId="546" hidden="1" xr:uid="{00000000-0005-0000-0000-00002A000000}"/>
    <cellStyle name="Hyperlink 2" xfId="510" hidden="1" xr:uid="{00000000-0005-0000-0000-000029000000}"/>
    <cellStyle name="Hyperlink 2" xfId="465" hidden="1" xr:uid="{00000000-000B-0000-0000-000008000000}"/>
    <cellStyle name="Hyperlink 2" xfId="485" hidden="1" xr:uid="{00000000-0005-0000-0000-000029000000}"/>
    <cellStyle name="Hyperlink 2" xfId="466" hidden="1" xr:uid="{00000000-000B-0000-0000-000008000000}"/>
    <cellStyle name="Hyperlink 2" xfId="607" hidden="1" xr:uid="{00000000-0005-0000-0000-00003C000000}"/>
    <cellStyle name="Hyperlink 2" xfId="551" hidden="1" xr:uid="{00000000-0005-0000-0000-00002A000000}"/>
    <cellStyle name="Hyperlink 2" xfId="504" hidden="1" xr:uid="{00000000-0005-0000-0000-000028000000}"/>
    <cellStyle name="Hyperlink 2" xfId="573" hidden="1" xr:uid="{00000000-0005-0000-0000-00002B000000}"/>
    <cellStyle name="Hyperlink 2" xfId="512" hidden="1" xr:uid="{00000000-0005-0000-0000-00003E000000}"/>
    <cellStyle name="Hyperlink 2" xfId="490" hidden="1" xr:uid="{00000000-0005-0000-0000-000029000000}"/>
    <cellStyle name="Hyperlink 2" xfId="505" hidden="1" xr:uid="{00000000-0005-0000-0000-000029000000}"/>
    <cellStyle name="Hyperlink 2" xfId="563" hidden="1" xr:uid="{00000000-0005-0000-0000-000029000000}"/>
    <cellStyle name="Hyperlink 2" xfId="526" hidden="1" xr:uid="{00000000-0005-0000-0000-00002C000000}"/>
    <cellStyle name="Hyperlink 2" xfId="602" hidden="1" xr:uid="{00000000-0005-0000-0000-00003A000000}"/>
    <cellStyle name="Hyperlink 2" xfId="611" hidden="1" xr:uid="{00000000-0005-0000-0000-00003A000000}"/>
    <cellStyle name="Hyperlink 2" xfId="583" hidden="1" xr:uid="{00000000-0005-0000-0000-000027000000}"/>
    <cellStyle name="Hyperlink 2" xfId="588" hidden="1" xr:uid="{00000000-0005-0000-0000-00003C000000}"/>
    <cellStyle name="Hyperlink 2" xfId="499" hidden="1" xr:uid="{00000000-0005-0000-0000-000028000000}"/>
    <cellStyle name="Hyperlink 2" xfId="470" hidden="1" xr:uid="{00000000-0005-0000-0000-00002B000000}"/>
    <cellStyle name="Hyperlink 2" xfId="491" hidden="1" xr:uid="{00000000-0005-0000-0000-00002B000000}"/>
    <cellStyle name="Hyperlink 2" xfId="613" hidden="1" xr:uid="{00000000-0005-0000-0000-00003D000000}"/>
    <cellStyle name="Hyperlink 2" xfId="593" hidden="1" xr:uid="{00000000-0005-0000-0000-00003C000000}"/>
    <cellStyle name="Hyperlink 2" xfId="522" hidden="1" xr:uid="{00000000-0005-0000-0000-00003E000000}"/>
    <cellStyle name="Hyperlink 2" xfId="486" hidden="1" xr:uid="{00000000-0005-0000-0000-00002B000000}"/>
    <cellStyle name="Hyperlink 2" xfId="558" hidden="1" xr:uid="{00000000-0005-0000-0000-000029000000}"/>
    <cellStyle name="Hyperlink 2" xfId="592" hidden="1" xr:uid="{00000000-0005-0000-0000-00003A000000}"/>
    <cellStyle name="Hyperlink 2" xfId="480" hidden="1" xr:uid="{00000000-0005-0000-0000-000029000000}"/>
    <cellStyle name="Hyperlink 2" xfId="609" hidden="1" xr:uid="{00000000-0005-0000-0000-00003B000000}"/>
    <cellStyle name="Hyperlink 2" xfId="463" hidden="1" xr:uid="{00000000-000B-0000-0000-000008000000}"/>
    <cellStyle name="Hyperlink 2" xfId="503" hidden="1" xr:uid="{00000000-0005-0000-0000-000027000000}"/>
    <cellStyle name="Hyperlink 2" xfId="566" hidden="1" xr:uid="{00000000-0005-0000-0000-00002A000000}"/>
    <cellStyle name="Hyperlink 2" xfId="582" hidden="1" xr:uid="{00000000-000B-0000-0000-000008000000}"/>
    <cellStyle name="Hyperlink 2" xfId="511" hidden="1" xr:uid="{00000000-0005-0000-0000-00002C000000}"/>
    <cellStyle name="Hyperlink 2" xfId="576" hidden="1" xr:uid="{00000000-0005-0000-0000-000028000000}"/>
    <cellStyle name="Hyperlink 2" xfId="513" hidden="1" xr:uid="{00000000-0005-0000-0000-000034000000}"/>
    <cellStyle name="Hyperlink 2" xfId="474" hidden="1" xr:uid="{00000000-0005-0000-0000-000029000000}"/>
    <cellStyle name="Hyperlink 2" xfId="487" hidden="1" xr:uid="{00000000-0005-0000-0000-00002A000000}"/>
    <cellStyle name="Hyperlink 2" xfId="541" hidden="1" xr:uid="{00000000-0005-0000-0000-00002A000000}"/>
    <cellStyle name="Hyperlink 2" xfId="495" hidden="1" xr:uid="{00000000-0005-0000-0000-000029000000}"/>
    <cellStyle name="Hyperlink 2" xfId="604" hidden="1" xr:uid="{00000000-0005-0000-0000-00003B000000}"/>
    <cellStyle name="Hyperlink 2" xfId="532" hidden="1" xr:uid="{00000000-0005-0000-0000-00003E000000}"/>
    <cellStyle name="Hyperlink 2" xfId="488" hidden="1" xr:uid="{00000000-0005-0000-0000-000027000000}"/>
    <cellStyle name="Hyperlink 2" xfId="614" hidden="1" xr:uid="{00000000-0005-0000-0000-00003B000000}"/>
    <cellStyle name="Hyperlink 2" xfId="553" hidden="1" xr:uid="{00000000-0005-0000-0000-000029000000}"/>
    <cellStyle name="Hyperlink 2" xfId="543" hidden="1" xr:uid="{00000000-0005-0000-0000-000029000000}"/>
    <cellStyle name="Hyperlink 2" xfId="591" hidden="1" xr:uid="{00000000-0005-0000-0000-00004D000000}"/>
    <cellStyle name="Hyperlink 2" xfId="523" hidden="1" xr:uid="{00000000-0005-0000-0000-000034000000}"/>
    <cellStyle name="Hyperlink 2" xfId="544" hidden="1" xr:uid="{00000000-0005-0000-0000-000027000000}"/>
    <cellStyle name="Hyperlink 2" xfId="606" hidden="1" xr:uid="{00000000-0005-0000-0000-00003A000000}"/>
    <cellStyle name="Hyperlink 2" xfId="519" hidden="1" xr:uid="{00000000-0005-0000-0000-000031000000}"/>
    <cellStyle name="Hyperlink 2" xfId="584" hidden="1" xr:uid="{00000000-0005-0000-0000-00002C000000}"/>
    <cellStyle name="Hyperlink 2" xfId="590" hidden="1" xr:uid="{00000000-0005-0000-0000-00003B000000}"/>
    <cellStyle name="Hyperlink 2" xfId="549" hidden="1" xr:uid="{00000000-0005-0000-0000-000027000000}"/>
    <cellStyle name="Hyperlink 2" xfId="540" hidden="1" xr:uid="{00000000-0005-0000-0000-000033000000}"/>
    <cellStyle name="Hyperlink 2" xfId="500" hidden="1" xr:uid="{00000000-0005-0000-0000-000029000000}"/>
    <cellStyle name="Hyperlink 2" xfId="468" hidden="1" xr:uid="{00000000-0005-0000-0000-000028000000}"/>
    <cellStyle name="Hyperlink 2" xfId="552" hidden="1" xr:uid="{00000000-0005-0000-0000-00002B000000}"/>
    <cellStyle name="Hyperlink 2" xfId="493" hidden="1" xr:uid="{00000000-0005-0000-0000-000027000000}"/>
    <cellStyle name="Hyperlink 2" xfId="509" hidden="1" xr:uid="{00000000-0005-0000-0000-000028000000}"/>
    <cellStyle name="Hyperlink 2" xfId="548" hidden="1" xr:uid="{00000000-0005-0000-0000-000029000000}"/>
    <cellStyle name="Hyperlink 2" xfId="569" hidden="1" xr:uid="{00000000-0005-0000-0000-000027000000}"/>
    <cellStyle name="Hyperlink 2" xfId="572" hidden="1" xr:uid="{00000000-0005-0000-0000-00002A000000}"/>
    <cellStyle name="Hyperlink 2" xfId="508" hidden="1" xr:uid="{00000000-0005-0000-0000-000027000000}"/>
    <cellStyle name="Hyperlink 2" xfId="494" hidden="1" xr:uid="{00000000-0005-0000-0000-000028000000}"/>
    <cellStyle name="Hyperlink 2" xfId="580" hidden="1" xr:uid="{00000000-0005-0000-0000-00002B000000}"/>
    <cellStyle name="Hyperlink 2" xfId="483" hidden="1" xr:uid="{00000000-0005-0000-0000-000027000000}"/>
    <cellStyle name="Hyperlink 2" xfId="568" hidden="1" xr:uid="{00000000-0005-0000-0000-000029000000}"/>
    <cellStyle name="Hyperlink 2" xfId="529" hidden="1" xr:uid="{00000000-0005-0000-0000-000031000000}"/>
    <cellStyle name="Hyperlink 2" xfId="610" hidden="1" xr:uid="{00000000-0005-0000-0000-00004D000000}"/>
    <cellStyle name="Hyperlink 2" xfId="498" hidden="1" xr:uid="{00000000-0005-0000-0000-000027000000}"/>
    <cellStyle name="Hyperlink 2" xfId="525" hidden="1" xr:uid="{00000000-0005-0000-0000-000033000000}"/>
    <cellStyle name="Hyperlink 2" xfId="565" hidden="1" xr:uid="{00000000-0005-0000-0000-000028000000}"/>
    <cellStyle name="Hyperlink 2" xfId="615" hidden="1" xr:uid="{00000000-0005-0000-0000-00004D000000}"/>
    <cellStyle name="Hyperlink 2" xfId="547" hidden="1" xr:uid="{00000000-0005-0000-0000-00002B000000}"/>
    <cellStyle name="Hyperlink 2" xfId="542" hidden="1" xr:uid="{00000000-0005-0000-0000-00002B000000}"/>
    <cellStyle name="Hyperlink 2" xfId="608" hidden="1" xr:uid="{00000000-0005-0000-0000-00003D000000}"/>
    <cellStyle name="Hyperlink 2" xfId="577" hidden="1" xr:uid="{00000000-0005-0000-0000-000027000000}"/>
    <cellStyle name="Hyperlink 2" xfId="501" hidden="1" xr:uid="{00000000-0005-0000-0000-00002B000000}"/>
    <cellStyle name="Hyperlink 2" xfId="478" hidden="1" xr:uid="{00000000-0005-0000-0000-000027000000}"/>
    <cellStyle name="Hyperlink 2" xfId="471" hidden="1" xr:uid="{00000000-0005-0000-0000-00002A000000}"/>
    <cellStyle name="Hyperlink 2" xfId="517" hidden="1" xr:uid="{00000000-0005-0000-0000-00003E000000}"/>
    <cellStyle name="Hyperlink 2" xfId="557" hidden="1" xr:uid="{00000000-0005-0000-0000-00002B000000}"/>
    <cellStyle name="Hyperlink 2" xfId="538" hidden="1" xr:uid="{00000000-0005-0000-0000-000034000000}"/>
    <cellStyle name="Hyperlink 2" xfId="518" hidden="1" xr:uid="{00000000-0005-0000-0000-000034000000}"/>
    <cellStyle name="Hyperlink 2" xfId="595" hidden="1" xr:uid="{00000000-0005-0000-0000-00003B000000}"/>
    <cellStyle name="Hyperlink 2" xfId="564" hidden="1" xr:uid="{00000000-0005-0000-0000-000027000000}"/>
    <cellStyle name="Hyperlink 2" xfId="492" hidden="1" xr:uid="{00000000-0005-0000-0000-00002A000000}"/>
    <cellStyle name="Hyperlink 2" xfId="497" hidden="1" xr:uid="{00000000-0005-0000-0000-00002A000000}"/>
    <cellStyle name="Hyperlink 2" xfId="469" hidden="1" xr:uid="{00000000-000B-0000-0000-000008000000}"/>
    <cellStyle name="Hyperlink 2" xfId="506" hidden="1" xr:uid="{00000000-0005-0000-0000-00002B000000}"/>
    <cellStyle name="Hyperlink 2" xfId="578" hidden="1" xr:uid="{00000000-0005-0000-0000-00002C000000}"/>
    <cellStyle name="Hyperlink 2" xfId="476" hidden="1" xr:uid="{00000000-0005-0000-0000-00002B000000}"/>
    <cellStyle name="Hyperlink 2" xfId="520" hidden="1" xr:uid="{00000000-0005-0000-0000-000033000000}"/>
    <cellStyle name="Hyperlink 2" xfId="507" hidden="1" xr:uid="{00000000-0005-0000-0000-00002A000000}"/>
    <cellStyle name="Hyperlink 2" xfId="539" hidden="1" xr:uid="{00000000-0005-0000-0000-000031000000}"/>
    <cellStyle name="Hyperlink 2" xfId="616" hidden="1" xr:uid="{00000000-0005-0000-0000-00003A000000}"/>
    <cellStyle name="Hyperlink 2" xfId="516" hidden="1" xr:uid="{00000000-0005-0000-0000-00002C000000}"/>
    <cellStyle name="Hyperlink 2" xfId="555" hidden="1" xr:uid="{00000000-0005-0000-0000-000028000000}"/>
    <cellStyle name="Hyperlink 2" xfId="482" hidden="1" xr:uid="{00000000-0005-0000-0000-00002A000000}"/>
    <cellStyle name="Hyperlink 2" xfId="574" hidden="1" xr:uid="{00000000-0005-0000-0000-000029000000}"/>
    <cellStyle name="Hyperlink 2" xfId="571" hidden="1" xr:uid="{00000000-000B-0000-0000-000008000000}"/>
    <cellStyle name="Hyperlink 2" xfId="550" hidden="1" xr:uid="{00000000-0005-0000-0000-000028000000}"/>
    <cellStyle name="Hyperlink 2" xfId="575" hidden="1" xr:uid="{00000000-0005-0000-0000-000027000000}"/>
    <cellStyle name="Hyperlink 2" xfId="589" hidden="1" xr:uid="{00000000-0005-0000-0000-00003D000000}"/>
    <cellStyle name="Hyperlink 2" xfId="533" hidden="1" xr:uid="{00000000-0005-0000-0000-000034000000}"/>
    <cellStyle name="Hyperlink 2" xfId="757" hidden="1" xr:uid="{00000000-0005-0000-0000-00003D000000}"/>
    <cellStyle name="Hyperlink 2" xfId="649" hidden="1" xr:uid="{00000000-0005-0000-0000-00002B000000}"/>
    <cellStyle name="Hyperlink 2" xfId="677" hidden="1" xr:uid="{00000000-0005-0000-0000-000031000000}"/>
    <cellStyle name="Hyperlink 2" xfId="738" hidden="1" xr:uid="{00000000-0005-0000-0000-00002A000000}"/>
    <cellStyle name="Hyperlink 2" xfId="689" hidden="1" xr:uid="{00000000-0005-0000-0000-00002C000000}"/>
    <cellStyle name="Hyperlink 2" xfId="749" hidden="1" xr:uid="{00000000-0005-0000-0000-00004D000000}"/>
    <cellStyle name="Hyperlink 2" xfId="739" hidden="1" xr:uid="{00000000-0005-0000-0000-00002B000000}"/>
    <cellStyle name="Hyperlink 2" xfId="687" hidden="1" xr:uid="{00000000-0005-0000-0000-000031000000}"/>
    <cellStyle name="Hyperlink 2" xfId="751" hidden="1" xr:uid="{00000000-0005-0000-0000-00003C000000}"/>
    <cellStyle name="Hyperlink 2" xfId="626" hidden="1" xr:uid="{00000000-0005-0000-0000-000028000000}"/>
    <cellStyle name="Hyperlink 2" xfId="750" hidden="1" xr:uid="{00000000-0005-0000-0000-00003A000000}"/>
    <cellStyle name="Hyperlink 2" xfId="732" hidden="1" xr:uid="{00000000-0005-0000-0000-00002A000000}"/>
    <cellStyle name="Hyperlink 2" xfId="688" hidden="1" xr:uid="{00000000-0005-0000-0000-000033000000}"/>
    <cellStyle name="Hyperlink 2" xfId="698" hidden="1" xr:uid="{00000000-0005-0000-0000-000028000000}"/>
    <cellStyle name="Hyperlink 2" xfId="766" hidden="1" xr:uid="{00000000-0005-0000-0000-00003C000000}"/>
    <cellStyle name="Hyperlink 2" xfId="681" hidden="1" xr:uid="{00000000-0005-0000-0000-000034000000}"/>
    <cellStyle name="Hyperlink 2" xfId="632" hidden="1" xr:uid="{00000000-0005-0000-0000-000028000000}"/>
    <cellStyle name="Hyperlink 2" xfId="714" hidden="1" xr:uid="{00000000-0005-0000-0000-00002A000000}"/>
    <cellStyle name="Hyperlink 2" xfId="759" hidden="1" xr:uid="{00000000-0005-0000-0000-00004D000000}"/>
    <cellStyle name="Hyperlink 2" xfId="667" hidden="1" xr:uid="{00000000-0005-0000-0000-000031000000}"/>
    <cellStyle name="Hyperlink 2" xfId="712" hidden="1" xr:uid="{00000000-0005-0000-0000-000027000000}"/>
    <cellStyle name="Hyperlink 2" xfId="625" hidden="1" xr:uid="{00000000-0005-0000-0000-000027000000}"/>
    <cellStyle name="Hyperlink 2" xfId="620" hidden="1" xr:uid="{00000000-000B-0000-0000-000008000000}"/>
    <cellStyle name="Hyperlink 2" xfId="740" hidden="1" xr:uid="{00000000-0005-0000-0000-000029000000}"/>
    <cellStyle name="Hyperlink 2" xfId="617" hidden="1" xr:uid="{00000000-000B-0000-0000-000008000000}"/>
    <cellStyle name="Hyperlink 2" xfId="637" hidden="1" xr:uid="{00000000-0005-0000-0000-000028000000}"/>
    <cellStyle name="Hyperlink 2" xfId="680" hidden="1" xr:uid="{00000000-0005-0000-0000-00003E000000}"/>
    <cellStyle name="Hyperlink 2" xfId="642" hidden="1" xr:uid="{00000000-0005-0000-0000-000028000000}"/>
    <cellStyle name="Hyperlink 2" xfId="734" hidden="1" xr:uid="{00000000-0005-0000-0000-000029000000}"/>
    <cellStyle name="Hyperlink 2" xfId="674" hidden="1" xr:uid="{00000000-0005-0000-0000-00002C000000}"/>
    <cellStyle name="Hyperlink 2" xfId="668" hidden="1" xr:uid="{00000000-0005-0000-0000-000033000000}"/>
    <cellStyle name="Hyperlink 2" xfId="723" hidden="1" xr:uid="{00000000-0005-0000-0000-000028000000}"/>
    <cellStyle name="Hyperlink 2" xfId="752" hidden="1" xr:uid="{00000000-0005-0000-0000-00003D000000}"/>
    <cellStyle name="Hyperlink 2" xfId="715" hidden="1" xr:uid="{00000000-0005-0000-0000-00002B000000}"/>
    <cellStyle name="Hyperlink 2" xfId="747" hidden="1" xr:uid="{00000000-0005-0000-0000-00003D000000}"/>
    <cellStyle name="Hyperlink 2" xfId="713" hidden="1" xr:uid="{00000000-0005-0000-0000-000028000000}"/>
    <cellStyle name="Hyperlink 2" xfId="753" hidden="1" xr:uid="{00000000-0005-0000-0000-00003B000000}"/>
    <cellStyle name="Hyperlink 2" xfId="655" hidden="1" xr:uid="{00000000-0005-0000-0000-00002A000000}"/>
    <cellStyle name="Hyperlink 2" xfId="709" hidden="1" xr:uid="{00000000-0005-0000-0000-00002A000000}"/>
    <cellStyle name="Hyperlink 2" xfId="684" hidden="1" xr:uid="{00000000-0005-0000-0000-00002C000000}"/>
    <cellStyle name="Hyperlink 2" xfId="630" hidden="1" xr:uid="{00000000-0005-0000-0000-00002A000000}"/>
    <cellStyle name="Hyperlink 2" xfId="683" hidden="1" xr:uid="{00000000-0005-0000-0000-000033000000}"/>
    <cellStyle name="Hyperlink 2" xfId="720" hidden="1" xr:uid="{00000000-0005-0000-0000-00002B000000}"/>
    <cellStyle name="Hyperlink 2" xfId="707" hidden="1" xr:uid="{00000000-0005-0000-0000-000027000000}"/>
    <cellStyle name="Hyperlink 2" xfId="756" hidden="1" xr:uid="{00000000-0005-0000-0000-00003C000000}"/>
    <cellStyle name="Hyperlink 2" xfId="628" hidden="1" xr:uid="{00000000-0005-0000-0000-000028000000}"/>
    <cellStyle name="Hyperlink 2" xfId="634" hidden="1" xr:uid="{00000000-0005-0000-0000-00002B000000}"/>
    <cellStyle name="Hyperlink 2" xfId="690" hidden="1" xr:uid="{00000000-0005-0000-0000-00003E000000}"/>
    <cellStyle name="Hyperlink 2" xfId="754" hidden="1" xr:uid="{00000000-0005-0000-0000-00004D000000}"/>
    <cellStyle name="Hyperlink 2" xfId="699" hidden="1" xr:uid="{00000000-0005-0000-0000-00002A000000}"/>
    <cellStyle name="Hyperlink 2" xfId="663" hidden="1" xr:uid="{00000000-0005-0000-0000-000029000000}"/>
    <cellStyle name="Hyperlink 2" xfId="618" hidden="1" xr:uid="{00000000-000B-0000-0000-000008000000}"/>
    <cellStyle name="Hyperlink 2" xfId="638" hidden="1" xr:uid="{00000000-0005-0000-0000-000029000000}"/>
    <cellStyle name="Hyperlink 2" xfId="619" hidden="1" xr:uid="{00000000-000B-0000-0000-000008000000}"/>
    <cellStyle name="Hyperlink 2" xfId="761" hidden="1" xr:uid="{00000000-0005-0000-0000-00003C000000}"/>
    <cellStyle name="Hyperlink 2" xfId="704" hidden="1" xr:uid="{00000000-0005-0000-0000-00002A000000}"/>
    <cellStyle name="Hyperlink 2" xfId="657" hidden="1" xr:uid="{00000000-0005-0000-0000-000028000000}"/>
    <cellStyle name="Hyperlink 2" xfId="726" hidden="1" xr:uid="{00000000-0005-0000-0000-00002B000000}"/>
    <cellStyle name="Hyperlink 2" xfId="665" hidden="1" xr:uid="{00000000-0005-0000-0000-00003E000000}"/>
    <cellStyle name="Hyperlink 2" xfId="643" hidden="1" xr:uid="{00000000-0005-0000-0000-000029000000}"/>
    <cellStyle name="Hyperlink 2" xfId="658" hidden="1" xr:uid="{00000000-0005-0000-0000-000029000000}"/>
    <cellStyle name="Hyperlink 2" xfId="716" hidden="1" xr:uid="{00000000-0005-0000-0000-000029000000}"/>
    <cellStyle name="Hyperlink 2" xfId="679" hidden="1" xr:uid="{00000000-0005-0000-0000-00002C000000}"/>
    <cellStyle name="Hyperlink 2" xfId="755" hidden="1" xr:uid="{00000000-0005-0000-0000-00003A000000}"/>
    <cellStyle name="Hyperlink 2" xfId="765" hidden="1" xr:uid="{00000000-0005-0000-0000-00003A000000}"/>
    <cellStyle name="Hyperlink 2" xfId="736" hidden="1" xr:uid="{00000000-0005-0000-0000-000027000000}"/>
    <cellStyle name="Hyperlink 2" xfId="741" hidden="1" xr:uid="{00000000-0005-0000-0000-00003C000000}"/>
    <cellStyle name="Hyperlink 2" xfId="652" hidden="1" xr:uid="{00000000-0005-0000-0000-000028000000}"/>
    <cellStyle name="Hyperlink 2" xfId="623" hidden="1" xr:uid="{00000000-0005-0000-0000-00002B000000}"/>
    <cellStyle name="Hyperlink 2" xfId="644" hidden="1" xr:uid="{00000000-0005-0000-0000-00002B000000}"/>
    <cellStyle name="Hyperlink 2" xfId="767" hidden="1" xr:uid="{00000000-0005-0000-0000-00003D000000}"/>
    <cellStyle name="Hyperlink 2" xfId="746" hidden="1" xr:uid="{00000000-0005-0000-0000-00003C000000}"/>
    <cellStyle name="Hyperlink 2" xfId="675" hidden="1" xr:uid="{00000000-0005-0000-0000-00003E000000}"/>
    <cellStyle name="Hyperlink 2" xfId="639" hidden="1" xr:uid="{00000000-0005-0000-0000-00002B000000}"/>
    <cellStyle name="Hyperlink 2" xfId="711" hidden="1" xr:uid="{00000000-0005-0000-0000-000029000000}"/>
    <cellStyle name="Hyperlink 2" xfId="745" hidden="1" xr:uid="{00000000-0005-0000-0000-00003A000000}"/>
    <cellStyle name="Hyperlink 2" xfId="633" hidden="1" xr:uid="{00000000-0005-0000-0000-000029000000}"/>
    <cellStyle name="Hyperlink 2" xfId="763" hidden="1" xr:uid="{00000000-0005-0000-0000-00003B000000}"/>
    <cellStyle name="Hyperlink 2" xfId="339" hidden="1" xr:uid="{00000000-000B-0000-0000-000008000000}"/>
    <cellStyle name="Hyperlink 2" xfId="656" hidden="1" xr:uid="{00000000-0005-0000-0000-000027000000}"/>
    <cellStyle name="Hyperlink 2" xfId="719" hidden="1" xr:uid="{00000000-0005-0000-0000-00002A000000}"/>
    <cellStyle name="Hyperlink 2" xfId="735" hidden="1" xr:uid="{00000000-000B-0000-0000-000008000000}"/>
    <cellStyle name="Hyperlink 2" xfId="664" hidden="1" xr:uid="{00000000-0005-0000-0000-00002C000000}"/>
    <cellStyle name="Hyperlink 2" xfId="729" hidden="1" xr:uid="{00000000-0005-0000-0000-000028000000}"/>
    <cellStyle name="Hyperlink 2" xfId="666" hidden="1" xr:uid="{00000000-0005-0000-0000-000034000000}"/>
    <cellStyle name="Hyperlink 2" xfId="627" hidden="1" xr:uid="{00000000-0005-0000-0000-000029000000}"/>
    <cellStyle name="Hyperlink 2" xfId="640" hidden="1" xr:uid="{00000000-0005-0000-0000-00002A000000}"/>
    <cellStyle name="Hyperlink 2" xfId="694" hidden="1" xr:uid="{00000000-0005-0000-0000-00002A000000}"/>
    <cellStyle name="Hyperlink 2" xfId="648" hidden="1" xr:uid="{00000000-0005-0000-0000-000029000000}"/>
    <cellStyle name="Hyperlink 2" xfId="758" hidden="1" xr:uid="{00000000-0005-0000-0000-00003B000000}"/>
    <cellStyle name="Hyperlink 2" xfId="685" hidden="1" xr:uid="{00000000-0005-0000-0000-00003E000000}"/>
    <cellStyle name="Hyperlink 2" xfId="641" hidden="1" xr:uid="{00000000-0005-0000-0000-000027000000}"/>
    <cellStyle name="Hyperlink 2" xfId="768" hidden="1" xr:uid="{00000000-0005-0000-0000-00003B000000}"/>
    <cellStyle name="Hyperlink 2" xfId="706" hidden="1" xr:uid="{00000000-0005-0000-0000-000029000000}"/>
    <cellStyle name="Hyperlink 2" xfId="696" hidden="1" xr:uid="{00000000-0005-0000-0000-000029000000}"/>
    <cellStyle name="Hyperlink 2" xfId="744" hidden="1" xr:uid="{00000000-0005-0000-0000-00004D000000}"/>
    <cellStyle name="Hyperlink 2" xfId="676" hidden="1" xr:uid="{00000000-0005-0000-0000-000034000000}"/>
    <cellStyle name="Hyperlink 2" xfId="697" hidden="1" xr:uid="{00000000-0005-0000-0000-000027000000}"/>
    <cellStyle name="Hyperlink 2" xfId="760" hidden="1" xr:uid="{00000000-0005-0000-0000-00003A000000}"/>
    <cellStyle name="Hyperlink 2" xfId="672" hidden="1" xr:uid="{00000000-0005-0000-0000-000031000000}"/>
    <cellStyle name="Hyperlink 2" xfId="737" hidden="1" xr:uid="{00000000-0005-0000-0000-00002C000000}"/>
    <cellStyle name="Hyperlink 2" xfId="743" hidden="1" xr:uid="{00000000-0005-0000-0000-00003B000000}"/>
    <cellStyle name="Hyperlink 2" xfId="702" hidden="1" xr:uid="{00000000-0005-0000-0000-000027000000}"/>
    <cellStyle name="Hyperlink 2" xfId="693" hidden="1" xr:uid="{00000000-0005-0000-0000-000033000000}"/>
    <cellStyle name="Hyperlink 2" xfId="653" hidden="1" xr:uid="{00000000-0005-0000-0000-000029000000}"/>
    <cellStyle name="Hyperlink 2" xfId="621" hidden="1" xr:uid="{00000000-0005-0000-0000-000028000000}"/>
    <cellStyle name="Hyperlink 2" xfId="705" hidden="1" xr:uid="{00000000-0005-0000-0000-00002B000000}"/>
    <cellStyle name="Hyperlink 2" xfId="646" hidden="1" xr:uid="{00000000-0005-0000-0000-000027000000}"/>
    <cellStyle name="Hyperlink 2" xfId="662" hidden="1" xr:uid="{00000000-0005-0000-0000-000028000000}"/>
    <cellStyle name="Hyperlink 2" xfId="701" hidden="1" xr:uid="{00000000-0005-0000-0000-000029000000}"/>
    <cellStyle name="Hyperlink 2" xfId="722" hidden="1" xr:uid="{00000000-0005-0000-0000-000027000000}"/>
    <cellStyle name="Hyperlink 2" xfId="725" hidden="1" xr:uid="{00000000-0005-0000-0000-00002A000000}"/>
    <cellStyle name="Hyperlink 2" xfId="661" hidden="1" xr:uid="{00000000-0005-0000-0000-000027000000}"/>
    <cellStyle name="Hyperlink 2" xfId="647" hidden="1" xr:uid="{00000000-0005-0000-0000-000028000000}"/>
    <cellStyle name="Hyperlink 2" xfId="733" hidden="1" xr:uid="{00000000-0005-0000-0000-00002B000000}"/>
    <cellStyle name="Hyperlink 2" xfId="636" hidden="1" xr:uid="{00000000-0005-0000-0000-000027000000}"/>
    <cellStyle name="Hyperlink 2" xfId="721" hidden="1" xr:uid="{00000000-0005-0000-0000-000029000000}"/>
    <cellStyle name="Hyperlink 2" xfId="682" hidden="1" xr:uid="{00000000-0005-0000-0000-000031000000}"/>
    <cellStyle name="Hyperlink 2" xfId="764" hidden="1" xr:uid="{00000000-0005-0000-0000-00004D000000}"/>
    <cellStyle name="Hyperlink 2" xfId="651" hidden="1" xr:uid="{00000000-0005-0000-0000-000027000000}"/>
    <cellStyle name="Hyperlink 2" xfId="678" hidden="1" xr:uid="{00000000-0005-0000-0000-000033000000}"/>
    <cellStyle name="Hyperlink 2" xfId="718" hidden="1" xr:uid="{00000000-0005-0000-0000-000028000000}"/>
    <cellStyle name="Hyperlink 2" xfId="769" hidden="1" xr:uid="{00000000-0005-0000-0000-00004D000000}"/>
    <cellStyle name="Hyperlink 2" xfId="700" hidden="1" xr:uid="{00000000-0005-0000-0000-00002B000000}"/>
    <cellStyle name="Hyperlink 2" xfId="695" hidden="1" xr:uid="{00000000-0005-0000-0000-00002B000000}"/>
    <cellStyle name="Hyperlink 2" xfId="762" hidden="1" xr:uid="{00000000-0005-0000-0000-00003D000000}"/>
    <cellStyle name="Hyperlink 2" xfId="730" hidden="1" xr:uid="{00000000-0005-0000-0000-000027000000}"/>
    <cellStyle name="Hyperlink 2" xfId="654" hidden="1" xr:uid="{00000000-0005-0000-0000-00002B000000}"/>
    <cellStyle name="Hyperlink 2" xfId="631" hidden="1" xr:uid="{00000000-0005-0000-0000-000027000000}"/>
    <cellStyle name="Hyperlink 2" xfId="624" hidden="1" xr:uid="{00000000-0005-0000-0000-00002A000000}"/>
    <cellStyle name="Hyperlink 2" xfId="670" hidden="1" xr:uid="{00000000-0005-0000-0000-00003E000000}"/>
    <cellStyle name="Hyperlink 2" xfId="710" hidden="1" xr:uid="{00000000-0005-0000-0000-00002B000000}"/>
    <cellStyle name="Hyperlink 2" xfId="691" hidden="1" xr:uid="{00000000-0005-0000-0000-000034000000}"/>
    <cellStyle name="Hyperlink 2" xfId="671" hidden="1" xr:uid="{00000000-0005-0000-0000-000034000000}"/>
    <cellStyle name="Hyperlink 2" xfId="748" hidden="1" xr:uid="{00000000-0005-0000-0000-00003B000000}"/>
    <cellStyle name="Hyperlink 2" xfId="717" hidden="1" xr:uid="{00000000-0005-0000-0000-000027000000}"/>
    <cellStyle name="Hyperlink 2" xfId="645" hidden="1" xr:uid="{00000000-0005-0000-0000-00002A000000}"/>
    <cellStyle name="Hyperlink 2" xfId="650" hidden="1" xr:uid="{00000000-0005-0000-0000-00002A000000}"/>
    <cellStyle name="Hyperlink 2" xfId="622" hidden="1" xr:uid="{00000000-000B-0000-0000-000008000000}"/>
    <cellStyle name="Hyperlink 2" xfId="659" hidden="1" xr:uid="{00000000-0005-0000-0000-00002B000000}"/>
    <cellStyle name="Hyperlink 2" xfId="731" hidden="1" xr:uid="{00000000-0005-0000-0000-00002C000000}"/>
    <cellStyle name="Hyperlink 2" xfId="629" hidden="1" xr:uid="{00000000-0005-0000-0000-00002B000000}"/>
    <cellStyle name="Hyperlink 2" xfId="673" hidden="1" xr:uid="{00000000-0005-0000-0000-000033000000}"/>
    <cellStyle name="Hyperlink 2" xfId="660" hidden="1" xr:uid="{00000000-0005-0000-0000-00002A000000}"/>
    <cellStyle name="Hyperlink 2" xfId="692" hidden="1" xr:uid="{00000000-0005-0000-0000-000031000000}"/>
    <cellStyle name="Hyperlink 2" xfId="770" hidden="1" xr:uid="{00000000-0005-0000-0000-00003A000000}"/>
    <cellStyle name="Hyperlink 2" xfId="669" hidden="1" xr:uid="{00000000-0005-0000-0000-00002C000000}"/>
    <cellStyle name="Hyperlink 2" xfId="708" hidden="1" xr:uid="{00000000-0005-0000-0000-000028000000}"/>
    <cellStyle name="Hyperlink 2" xfId="635" hidden="1" xr:uid="{00000000-0005-0000-0000-00002A000000}"/>
    <cellStyle name="Hyperlink 2" xfId="727" hidden="1" xr:uid="{00000000-0005-0000-0000-000029000000}"/>
    <cellStyle name="Hyperlink 2" xfId="724" hidden="1" xr:uid="{00000000-000B-0000-0000-000008000000}"/>
    <cellStyle name="Hyperlink 2" xfId="703" hidden="1" xr:uid="{00000000-0005-0000-0000-000028000000}"/>
    <cellStyle name="Hyperlink 2" xfId="728" hidden="1" xr:uid="{00000000-0005-0000-0000-000027000000}"/>
    <cellStyle name="Hyperlink 2" xfId="742" hidden="1" xr:uid="{00000000-0005-0000-0000-00003D000000}"/>
    <cellStyle name="Hyperlink 2" xfId="686" hidden="1" xr:uid="{00000000-0005-0000-0000-000034000000}"/>
    <cellStyle name="Hyperlink 2" xfId="912" hidden="1" xr:uid="{00000000-0005-0000-0000-00003D000000}"/>
    <cellStyle name="Hyperlink 2" xfId="804" hidden="1" xr:uid="{00000000-0005-0000-0000-00002B000000}"/>
    <cellStyle name="Hyperlink 2" xfId="832" hidden="1" xr:uid="{00000000-0005-0000-0000-000031000000}"/>
    <cellStyle name="Hyperlink 2" xfId="893" hidden="1" xr:uid="{00000000-0005-0000-0000-00002A000000}"/>
    <cellStyle name="Hyperlink 2" xfId="844" hidden="1" xr:uid="{00000000-0005-0000-0000-00002C000000}"/>
    <cellStyle name="Hyperlink 2" xfId="904" hidden="1" xr:uid="{00000000-0005-0000-0000-00004D000000}"/>
    <cellStyle name="Hyperlink 2" xfId="894" hidden="1" xr:uid="{00000000-0005-0000-0000-00002B000000}"/>
    <cellStyle name="Hyperlink 2" xfId="842" hidden="1" xr:uid="{00000000-0005-0000-0000-000031000000}"/>
    <cellStyle name="Hyperlink 2" xfId="906" hidden="1" xr:uid="{00000000-0005-0000-0000-00003C000000}"/>
    <cellStyle name="Hyperlink 2" xfId="781" hidden="1" xr:uid="{00000000-0005-0000-0000-000028000000}"/>
    <cellStyle name="Hyperlink 2" xfId="905" hidden="1" xr:uid="{00000000-0005-0000-0000-00003A000000}"/>
    <cellStyle name="Hyperlink 2" xfId="887" hidden="1" xr:uid="{00000000-0005-0000-0000-00002A000000}"/>
    <cellStyle name="Hyperlink 2" xfId="843" hidden="1" xr:uid="{00000000-0005-0000-0000-000033000000}"/>
    <cellStyle name="Hyperlink 2" xfId="853" hidden="1" xr:uid="{00000000-0005-0000-0000-000028000000}"/>
    <cellStyle name="Hyperlink 2" xfId="921" hidden="1" xr:uid="{00000000-0005-0000-0000-00003C000000}"/>
    <cellStyle name="Hyperlink 2" xfId="836" hidden="1" xr:uid="{00000000-0005-0000-0000-000034000000}"/>
    <cellStyle name="Hyperlink 2" xfId="787" hidden="1" xr:uid="{00000000-0005-0000-0000-000028000000}"/>
    <cellStyle name="Hyperlink 2" xfId="869" hidden="1" xr:uid="{00000000-0005-0000-0000-00002A000000}"/>
    <cellStyle name="Hyperlink 2" xfId="914" hidden="1" xr:uid="{00000000-0005-0000-0000-00004D000000}"/>
    <cellStyle name="Hyperlink 2" xfId="822" hidden="1" xr:uid="{00000000-0005-0000-0000-000031000000}"/>
    <cellStyle name="Hyperlink 2" xfId="867" hidden="1" xr:uid="{00000000-0005-0000-0000-000027000000}"/>
    <cellStyle name="Hyperlink 2" xfId="780" hidden="1" xr:uid="{00000000-0005-0000-0000-000027000000}"/>
    <cellStyle name="Hyperlink 2" xfId="775" hidden="1" xr:uid="{00000000-000B-0000-0000-000008000000}"/>
    <cellStyle name="Hyperlink 2" xfId="895" hidden="1" xr:uid="{00000000-0005-0000-0000-000029000000}"/>
    <cellStyle name="Hyperlink 2" xfId="772" hidden="1" xr:uid="{00000000-000B-0000-0000-000008000000}"/>
    <cellStyle name="Hyperlink 2" xfId="792" hidden="1" xr:uid="{00000000-0005-0000-0000-000028000000}"/>
    <cellStyle name="Hyperlink 2" xfId="835" hidden="1" xr:uid="{00000000-0005-0000-0000-00003E000000}"/>
    <cellStyle name="Hyperlink 2" xfId="797" hidden="1" xr:uid="{00000000-0005-0000-0000-000028000000}"/>
    <cellStyle name="Hyperlink 2" xfId="889" hidden="1" xr:uid="{00000000-0005-0000-0000-000029000000}"/>
    <cellStyle name="Hyperlink 2" xfId="829" hidden="1" xr:uid="{00000000-0005-0000-0000-00002C000000}"/>
    <cellStyle name="Hyperlink 2" xfId="823" hidden="1" xr:uid="{00000000-0005-0000-0000-000033000000}"/>
    <cellStyle name="Hyperlink 2" xfId="878" hidden="1" xr:uid="{00000000-0005-0000-0000-000028000000}"/>
    <cellStyle name="Hyperlink 2" xfId="907" hidden="1" xr:uid="{00000000-0005-0000-0000-00003D000000}"/>
    <cellStyle name="Hyperlink 2" xfId="870" hidden="1" xr:uid="{00000000-0005-0000-0000-00002B000000}"/>
    <cellStyle name="Hyperlink 2" xfId="902" hidden="1" xr:uid="{00000000-0005-0000-0000-00003D000000}"/>
    <cellStyle name="Hyperlink 2" xfId="868" hidden="1" xr:uid="{00000000-0005-0000-0000-000028000000}"/>
    <cellStyle name="Hyperlink 2" xfId="908" hidden="1" xr:uid="{00000000-0005-0000-0000-00003B000000}"/>
    <cellStyle name="Hyperlink 2" xfId="810" hidden="1" xr:uid="{00000000-0005-0000-0000-00002A000000}"/>
    <cellStyle name="Hyperlink 2" xfId="864" hidden="1" xr:uid="{00000000-0005-0000-0000-00002A000000}"/>
    <cellStyle name="Hyperlink 2" xfId="839" hidden="1" xr:uid="{00000000-0005-0000-0000-00002C000000}"/>
    <cellStyle name="Hyperlink 2" xfId="785" hidden="1" xr:uid="{00000000-0005-0000-0000-00002A000000}"/>
    <cellStyle name="Hyperlink 2" xfId="838" hidden="1" xr:uid="{00000000-0005-0000-0000-000033000000}"/>
    <cellStyle name="Hyperlink 2" xfId="875" hidden="1" xr:uid="{00000000-0005-0000-0000-00002B000000}"/>
    <cellStyle name="Hyperlink 2" xfId="862" hidden="1" xr:uid="{00000000-0005-0000-0000-000027000000}"/>
    <cellStyle name="Hyperlink 2" xfId="911" hidden="1" xr:uid="{00000000-0005-0000-0000-00003C000000}"/>
    <cellStyle name="Hyperlink 2" xfId="783" hidden="1" xr:uid="{00000000-0005-0000-0000-000028000000}"/>
    <cellStyle name="Hyperlink 2" xfId="789" hidden="1" xr:uid="{00000000-0005-0000-0000-00002B000000}"/>
    <cellStyle name="Hyperlink 2" xfId="845" hidden="1" xr:uid="{00000000-0005-0000-0000-00003E000000}"/>
    <cellStyle name="Hyperlink 2" xfId="909" hidden="1" xr:uid="{00000000-0005-0000-0000-00004D000000}"/>
    <cellStyle name="Hyperlink 2" xfId="854" hidden="1" xr:uid="{00000000-0005-0000-0000-00002A000000}"/>
    <cellStyle name="Hyperlink 2" xfId="818" hidden="1" xr:uid="{00000000-0005-0000-0000-000029000000}"/>
    <cellStyle name="Hyperlink 2" xfId="773" hidden="1" xr:uid="{00000000-000B-0000-0000-000008000000}"/>
    <cellStyle name="Hyperlink 2" xfId="793" hidden="1" xr:uid="{00000000-0005-0000-0000-000029000000}"/>
    <cellStyle name="Hyperlink 2" xfId="774" hidden="1" xr:uid="{00000000-000B-0000-0000-000008000000}"/>
    <cellStyle name="Hyperlink 2" xfId="916" hidden="1" xr:uid="{00000000-0005-0000-0000-00003C000000}"/>
    <cellStyle name="Hyperlink 2" xfId="859" hidden="1" xr:uid="{00000000-0005-0000-0000-00002A000000}"/>
    <cellStyle name="Hyperlink 2" xfId="812" hidden="1" xr:uid="{00000000-0005-0000-0000-000028000000}"/>
    <cellStyle name="Hyperlink 2" xfId="881" hidden="1" xr:uid="{00000000-0005-0000-0000-00002B000000}"/>
    <cellStyle name="Hyperlink 2" xfId="820" hidden="1" xr:uid="{00000000-0005-0000-0000-00003E000000}"/>
    <cellStyle name="Hyperlink 2" xfId="798" hidden="1" xr:uid="{00000000-0005-0000-0000-000029000000}"/>
    <cellStyle name="Hyperlink 2" xfId="813" hidden="1" xr:uid="{00000000-0005-0000-0000-000029000000}"/>
    <cellStyle name="Hyperlink 2" xfId="871" hidden="1" xr:uid="{00000000-0005-0000-0000-000029000000}"/>
    <cellStyle name="Hyperlink 2" xfId="834" hidden="1" xr:uid="{00000000-0005-0000-0000-00002C000000}"/>
    <cellStyle name="Hyperlink 2" xfId="910" hidden="1" xr:uid="{00000000-0005-0000-0000-00003A000000}"/>
    <cellStyle name="Hyperlink 2" xfId="920" hidden="1" xr:uid="{00000000-0005-0000-0000-00003A000000}"/>
    <cellStyle name="Hyperlink 2" xfId="891" hidden="1" xr:uid="{00000000-0005-0000-0000-000027000000}"/>
    <cellStyle name="Hyperlink 2" xfId="896" hidden="1" xr:uid="{00000000-0005-0000-0000-00003C000000}"/>
    <cellStyle name="Hyperlink 2" xfId="807" hidden="1" xr:uid="{00000000-0005-0000-0000-000028000000}"/>
    <cellStyle name="Hyperlink 2" xfId="778" hidden="1" xr:uid="{00000000-0005-0000-0000-00002B000000}"/>
    <cellStyle name="Hyperlink 2" xfId="799" hidden="1" xr:uid="{00000000-0005-0000-0000-00002B000000}"/>
    <cellStyle name="Hyperlink 2" xfId="922" hidden="1" xr:uid="{00000000-0005-0000-0000-00003D000000}"/>
    <cellStyle name="Hyperlink 2" xfId="901" hidden="1" xr:uid="{00000000-0005-0000-0000-00003C000000}"/>
    <cellStyle name="Hyperlink 2" xfId="830" hidden="1" xr:uid="{00000000-0005-0000-0000-00003E000000}"/>
    <cellStyle name="Hyperlink 2" xfId="794" hidden="1" xr:uid="{00000000-0005-0000-0000-00002B000000}"/>
    <cellStyle name="Hyperlink 2" xfId="866" hidden="1" xr:uid="{00000000-0005-0000-0000-000029000000}"/>
    <cellStyle name="Hyperlink 2" xfId="900" hidden="1" xr:uid="{00000000-0005-0000-0000-00003A000000}"/>
    <cellStyle name="Hyperlink 2" xfId="788" hidden="1" xr:uid="{00000000-0005-0000-0000-000029000000}"/>
    <cellStyle name="Hyperlink 2" xfId="918" hidden="1" xr:uid="{00000000-0005-0000-0000-00003B000000}"/>
    <cellStyle name="Hyperlink 2" xfId="771" hidden="1" xr:uid="{00000000-000B-0000-0000-000008000000}"/>
    <cellStyle name="Hyperlink 2" xfId="811" hidden="1" xr:uid="{00000000-0005-0000-0000-000027000000}"/>
    <cellStyle name="Hyperlink 2" xfId="874" hidden="1" xr:uid="{00000000-0005-0000-0000-00002A000000}"/>
    <cellStyle name="Hyperlink 2" xfId="890" hidden="1" xr:uid="{00000000-000B-0000-0000-000008000000}"/>
    <cellStyle name="Hyperlink 2" xfId="819" hidden="1" xr:uid="{00000000-0005-0000-0000-00002C000000}"/>
    <cellStyle name="Hyperlink 2" xfId="884" hidden="1" xr:uid="{00000000-0005-0000-0000-000028000000}"/>
    <cellStyle name="Hyperlink 2" xfId="821" hidden="1" xr:uid="{00000000-0005-0000-0000-000034000000}"/>
    <cellStyle name="Hyperlink 2" xfId="782" hidden="1" xr:uid="{00000000-0005-0000-0000-000029000000}"/>
    <cellStyle name="Hyperlink 2" xfId="795" hidden="1" xr:uid="{00000000-0005-0000-0000-00002A000000}"/>
    <cellStyle name="Hyperlink 2" xfId="849" hidden="1" xr:uid="{00000000-0005-0000-0000-00002A000000}"/>
    <cellStyle name="Hyperlink 2" xfId="803" hidden="1" xr:uid="{00000000-0005-0000-0000-000029000000}"/>
    <cellStyle name="Hyperlink 2" xfId="913" hidden="1" xr:uid="{00000000-0005-0000-0000-00003B000000}"/>
    <cellStyle name="Hyperlink 2" xfId="840" hidden="1" xr:uid="{00000000-0005-0000-0000-00003E000000}"/>
    <cellStyle name="Hyperlink 2" xfId="796" hidden="1" xr:uid="{00000000-0005-0000-0000-000027000000}"/>
    <cellStyle name="Hyperlink 2" xfId="923" hidden="1" xr:uid="{00000000-0005-0000-0000-00003B000000}"/>
    <cellStyle name="Hyperlink 2" xfId="861" hidden="1" xr:uid="{00000000-0005-0000-0000-000029000000}"/>
    <cellStyle name="Hyperlink 2" xfId="851" hidden="1" xr:uid="{00000000-0005-0000-0000-000029000000}"/>
    <cellStyle name="Hyperlink 2" xfId="899" hidden="1" xr:uid="{00000000-0005-0000-0000-00004D000000}"/>
    <cellStyle name="Hyperlink 2" xfId="831" hidden="1" xr:uid="{00000000-0005-0000-0000-000034000000}"/>
    <cellStyle name="Hyperlink 2" xfId="852" hidden="1" xr:uid="{00000000-0005-0000-0000-000027000000}"/>
    <cellStyle name="Hyperlink 2" xfId="915" hidden="1" xr:uid="{00000000-0005-0000-0000-00003A000000}"/>
    <cellStyle name="Hyperlink 2" xfId="827" hidden="1" xr:uid="{00000000-0005-0000-0000-000031000000}"/>
    <cellStyle name="Hyperlink 2" xfId="892" hidden="1" xr:uid="{00000000-0005-0000-0000-00002C000000}"/>
    <cellStyle name="Hyperlink 2" xfId="898" hidden="1" xr:uid="{00000000-0005-0000-0000-00003B000000}"/>
    <cellStyle name="Hyperlink 2" xfId="857" hidden="1" xr:uid="{00000000-0005-0000-0000-000027000000}"/>
    <cellStyle name="Hyperlink 2" xfId="848" hidden="1" xr:uid="{00000000-0005-0000-0000-000033000000}"/>
    <cellStyle name="Hyperlink 2" xfId="808" hidden="1" xr:uid="{00000000-0005-0000-0000-000029000000}"/>
    <cellStyle name="Hyperlink 2" xfId="776" hidden="1" xr:uid="{00000000-0005-0000-0000-000028000000}"/>
    <cellStyle name="Hyperlink 2" xfId="860" hidden="1" xr:uid="{00000000-0005-0000-0000-00002B000000}"/>
    <cellStyle name="Hyperlink 2" xfId="801" hidden="1" xr:uid="{00000000-0005-0000-0000-000027000000}"/>
    <cellStyle name="Hyperlink 2" xfId="817" hidden="1" xr:uid="{00000000-0005-0000-0000-000028000000}"/>
    <cellStyle name="Hyperlink 2" xfId="856" hidden="1" xr:uid="{00000000-0005-0000-0000-000029000000}"/>
    <cellStyle name="Hyperlink 2" xfId="877" hidden="1" xr:uid="{00000000-0005-0000-0000-000027000000}"/>
    <cellStyle name="Hyperlink 2" xfId="880" hidden="1" xr:uid="{00000000-0005-0000-0000-00002A000000}"/>
    <cellStyle name="Hyperlink 2" xfId="816" hidden="1" xr:uid="{00000000-0005-0000-0000-000027000000}"/>
    <cellStyle name="Hyperlink 2" xfId="802" hidden="1" xr:uid="{00000000-0005-0000-0000-000028000000}"/>
    <cellStyle name="Hyperlink 2" xfId="888" hidden="1" xr:uid="{00000000-0005-0000-0000-00002B000000}"/>
    <cellStyle name="Hyperlink 2" xfId="791" hidden="1" xr:uid="{00000000-0005-0000-0000-000027000000}"/>
    <cellStyle name="Hyperlink 2" xfId="876" hidden="1" xr:uid="{00000000-0005-0000-0000-000029000000}"/>
    <cellStyle name="Hyperlink 2" xfId="837" hidden="1" xr:uid="{00000000-0005-0000-0000-000031000000}"/>
    <cellStyle name="Hyperlink 2" xfId="919" hidden="1" xr:uid="{00000000-0005-0000-0000-00004D000000}"/>
    <cellStyle name="Hyperlink 2" xfId="806" hidden="1" xr:uid="{00000000-0005-0000-0000-000027000000}"/>
    <cellStyle name="Hyperlink 2" xfId="833" hidden="1" xr:uid="{00000000-0005-0000-0000-000033000000}"/>
    <cellStyle name="Hyperlink 2" xfId="873" hidden="1" xr:uid="{00000000-0005-0000-0000-000028000000}"/>
    <cellStyle name="Hyperlink 2" xfId="924" hidden="1" xr:uid="{00000000-0005-0000-0000-00004D000000}"/>
    <cellStyle name="Hyperlink 2" xfId="855" hidden="1" xr:uid="{00000000-0005-0000-0000-00002B000000}"/>
    <cellStyle name="Hyperlink 2" xfId="850" hidden="1" xr:uid="{00000000-0005-0000-0000-00002B000000}"/>
    <cellStyle name="Hyperlink 2" xfId="917" hidden="1" xr:uid="{00000000-0005-0000-0000-00003D000000}"/>
    <cellStyle name="Hyperlink 2" xfId="885" hidden="1" xr:uid="{00000000-0005-0000-0000-000027000000}"/>
    <cellStyle name="Hyperlink 2" xfId="809" hidden="1" xr:uid="{00000000-0005-0000-0000-00002B000000}"/>
    <cellStyle name="Hyperlink 2" xfId="786" hidden="1" xr:uid="{00000000-0005-0000-0000-000027000000}"/>
    <cellStyle name="Hyperlink 2" xfId="779" hidden="1" xr:uid="{00000000-0005-0000-0000-00002A000000}"/>
    <cellStyle name="Hyperlink 2" xfId="825" hidden="1" xr:uid="{00000000-0005-0000-0000-00003E000000}"/>
    <cellStyle name="Hyperlink 2" xfId="865" hidden="1" xr:uid="{00000000-0005-0000-0000-00002B000000}"/>
    <cellStyle name="Hyperlink 2" xfId="846" hidden="1" xr:uid="{00000000-0005-0000-0000-000034000000}"/>
    <cellStyle name="Hyperlink 2" xfId="826" hidden="1" xr:uid="{00000000-0005-0000-0000-000034000000}"/>
    <cellStyle name="Hyperlink 2" xfId="903" hidden="1" xr:uid="{00000000-0005-0000-0000-00003B000000}"/>
    <cellStyle name="Hyperlink 2" xfId="872" hidden="1" xr:uid="{00000000-0005-0000-0000-000027000000}"/>
    <cellStyle name="Hyperlink 2" xfId="800" hidden="1" xr:uid="{00000000-0005-0000-0000-00002A000000}"/>
    <cellStyle name="Hyperlink 2" xfId="805" hidden="1" xr:uid="{00000000-0005-0000-0000-00002A000000}"/>
    <cellStyle name="Hyperlink 2" xfId="777" hidden="1" xr:uid="{00000000-000B-0000-0000-000008000000}"/>
    <cellStyle name="Hyperlink 2" xfId="814" hidden="1" xr:uid="{00000000-0005-0000-0000-00002B000000}"/>
    <cellStyle name="Hyperlink 2" xfId="886" hidden="1" xr:uid="{00000000-0005-0000-0000-00002C000000}"/>
    <cellStyle name="Hyperlink 2" xfId="784" hidden="1" xr:uid="{00000000-0005-0000-0000-00002B000000}"/>
    <cellStyle name="Hyperlink 2" xfId="828" hidden="1" xr:uid="{00000000-0005-0000-0000-000033000000}"/>
    <cellStyle name="Hyperlink 2" xfId="815" hidden="1" xr:uid="{00000000-0005-0000-0000-00002A000000}"/>
    <cellStyle name="Hyperlink 2" xfId="847" hidden="1" xr:uid="{00000000-0005-0000-0000-000031000000}"/>
    <cellStyle name="Hyperlink 2" xfId="925" hidden="1" xr:uid="{00000000-0005-0000-0000-00003A000000}"/>
    <cellStyle name="Hyperlink 2" xfId="824" hidden="1" xr:uid="{00000000-0005-0000-0000-00002C000000}"/>
    <cellStyle name="Hyperlink 2" xfId="863" hidden="1" xr:uid="{00000000-0005-0000-0000-000028000000}"/>
    <cellStyle name="Hyperlink 2" xfId="790" hidden="1" xr:uid="{00000000-0005-0000-0000-00002A000000}"/>
    <cellStyle name="Hyperlink 2" xfId="882" hidden="1" xr:uid="{00000000-0005-0000-0000-000029000000}"/>
    <cellStyle name="Hyperlink 2" xfId="879" hidden="1" xr:uid="{00000000-000B-0000-0000-000008000000}"/>
    <cellStyle name="Hyperlink 2" xfId="858" hidden="1" xr:uid="{00000000-0005-0000-0000-000028000000}"/>
    <cellStyle name="Hyperlink 2" xfId="883" hidden="1" xr:uid="{00000000-0005-0000-0000-000027000000}"/>
    <cellStyle name="Hyperlink 2" xfId="897" hidden="1" xr:uid="{00000000-0005-0000-0000-00003D000000}"/>
    <cellStyle name="Hyperlink 2" xfId="841" hidden="1" xr:uid="{00000000-0005-0000-0000-000034000000}"/>
    <cellStyle name="Hyperlink 2" xfId="1067" hidden="1" xr:uid="{00000000-0005-0000-0000-00003D000000}"/>
    <cellStyle name="Hyperlink 2" xfId="959" hidden="1" xr:uid="{00000000-0005-0000-0000-00002B000000}"/>
    <cellStyle name="Hyperlink 2" xfId="987" hidden="1" xr:uid="{00000000-0005-0000-0000-000031000000}"/>
    <cellStyle name="Hyperlink 2" xfId="1048" hidden="1" xr:uid="{00000000-0005-0000-0000-00002A000000}"/>
    <cellStyle name="Hyperlink 2" xfId="999" hidden="1" xr:uid="{00000000-0005-0000-0000-00002C000000}"/>
    <cellStyle name="Hyperlink 2" xfId="1059" hidden="1" xr:uid="{00000000-0005-0000-0000-00004D000000}"/>
    <cellStyle name="Hyperlink 2" xfId="1049" hidden="1" xr:uid="{00000000-0005-0000-0000-00002B000000}"/>
    <cellStyle name="Hyperlink 2" xfId="997" hidden="1" xr:uid="{00000000-0005-0000-0000-000031000000}"/>
    <cellStyle name="Hyperlink 2" xfId="1061" hidden="1" xr:uid="{00000000-0005-0000-0000-00003C000000}"/>
    <cellStyle name="Hyperlink 2" xfId="936" hidden="1" xr:uid="{00000000-0005-0000-0000-000028000000}"/>
    <cellStyle name="Hyperlink 2" xfId="1060" hidden="1" xr:uid="{00000000-0005-0000-0000-00003A000000}"/>
    <cellStyle name="Hyperlink 2" xfId="1042" hidden="1" xr:uid="{00000000-0005-0000-0000-00002A000000}"/>
    <cellStyle name="Hyperlink 2" xfId="998" hidden="1" xr:uid="{00000000-0005-0000-0000-000033000000}"/>
    <cellStyle name="Hyperlink 2" xfId="1008" hidden="1" xr:uid="{00000000-0005-0000-0000-000028000000}"/>
    <cellStyle name="Hyperlink 2" xfId="1076" hidden="1" xr:uid="{00000000-0005-0000-0000-00003C000000}"/>
    <cellStyle name="Hyperlink 2" xfId="991" hidden="1" xr:uid="{00000000-0005-0000-0000-000034000000}"/>
    <cellStyle name="Hyperlink 2" xfId="942" hidden="1" xr:uid="{00000000-0005-0000-0000-000028000000}"/>
    <cellStyle name="Hyperlink 2" xfId="1024" hidden="1" xr:uid="{00000000-0005-0000-0000-00002A000000}"/>
    <cellStyle name="Hyperlink 2" xfId="1069" hidden="1" xr:uid="{00000000-0005-0000-0000-00004D000000}"/>
    <cellStyle name="Hyperlink 2" xfId="977" hidden="1" xr:uid="{00000000-0005-0000-0000-000031000000}"/>
    <cellStyle name="Hyperlink 2" xfId="1022" hidden="1" xr:uid="{00000000-0005-0000-0000-000027000000}"/>
    <cellStyle name="Hyperlink 2" xfId="935" hidden="1" xr:uid="{00000000-0005-0000-0000-000027000000}"/>
    <cellStyle name="Hyperlink 2" xfId="930" hidden="1" xr:uid="{00000000-000B-0000-0000-000008000000}"/>
    <cellStyle name="Hyperlink 2" xfId="1050" hidden="1" xr:uid="{00000000-0005-0000-0000-000029000000}"/>
    <cellStyle name="Hyperlink 2" xfId="927" hidden="1" xr:uid="{00000000-000B-0000-0000-000008000000}"/>
    <cellStyle name="Hyperlink 2" xfId="947" hidden="1" xr:uid="{00000000-0005-0000-0000-000028000000}"/>
    <cellStyle name="Hyperlink 2" xfId="990" hidden="1" xr:uid="{00000000-0005-0000-0000-00003E000000}"/>
    <cellStyle name="Hyperlink 2" xfId="952" hidden="1" xr:uid="{00000000-0005-0000-0000-000028000000}"/>
    <cellStyle name="Hyperlink 2" xfId="1044" hidden="1" xr:uid="{00000000-0005-0000-0000-000029000000}"/>
    <cellStyle name="Hyperlink 2" xfId="984" hidden="1" xr:uid="{00000000-0005-0000-0000-00002C000000}"/>
    <cellStyle name="Hyperlink 2" xfId="978" hidden="1" xr:uid="{00000000-0005-0000-0000-000033000000}"/>
    <cellStyle name="Hyperlink 2" xfId="1033" hidden="1" xr:uid="{00000000-0005-0000-0000-000028000000}"/>
    <cellStyle name="Hyperlink 2" xfId="1062" hidden="1" xr:uid="{00000000-0005-0000-0000-00003D000000}"/>
    <cellStyle name="Hyperlink 2" xfId="1025" hidden="1" xr:uid="{00000000-0005-0000-0000-00002B000000}"/>
    <cellStyle name="Hyperlink 2" xfId="1057" hidden="1" xr:uid="{00000000-0005-0000-0000-00003D000000}"/>
    <cellStyle name="Hyperlink 2" xfId="1023" hidden="1" xr:uid="{00000000-0005-0000-0000-000028000000}"/>
    <cellStyle name="Hyperlink 2" xfId="1063" hidden="1" xr:uid="{00000000-0005-0000-0000-00003B000000}"/>
    <cellStyle name="Hyperlink 2" xfId="965" hidden="1" xr:uid="{00000000-0005-0000-0000-00002A000000}"/>
    <cellStyle name="Hyperlink 2" xfId="1019" hidden="1" xr:uid="{00000000-0005-0000-0000-00002A000000}"/>
    <cellStyle name="Hyperlink 2" xfId="994" hidden="1" xr:uid="{00000000-0005-0000-0000-00002C000000}"/>
    <cellStyle name="Hyperlink 2" xfId="940" hidden="1" xr:uid="{00000000-0005-0000-0000-00002A000000}"/>
    <cellStyle name="Hyperlink 2" xfId="993" hidden="1" xr:uid="{00000000-0005-0000-0000-000033000000}"/>
    <cellStyle name="Hyperlink 2" xfId="1030" hidden="1" xr:uid="{00000000-0005-0000-0000-00002B000000}"/>
    <cellStyle name="Hyperlink 2" xfId="1017" hidden="1" xr:uid="{00000000-0005-0000-0000-000027000000}"/>
    <cellStyle name="Hyperlink 2" xfId="1066" hidden="1" xr:uid="{00000000-0005-0000-0000-00003C000000}"/>
    <cellStyle name="Hyperlink 2" xfId="938" hidden="1" xr:uid="{00000000-0005-0000-0000-000028000000}"/>
    <cellStyle name="Hyperlink 2" xfId="944" hidden="1" xr:uid="{00000000-0005-0000-0000-00002B000000}"/>
    <cellStyle name="Hyperlink 2" xfId="1000" hidden="1" xr:uid="{00000000-0005-0000-0000-00003E000000}"/>
    <cellStyle name="Hyperlink 2" xfId="1064" hidden="1" xr:uid="{00000000-0005-0000-0000-00004D000000}"/>
    <cellStyle name="Hyperlink 2" xfId="1009" hidden="1" xr:uid="{00000000-0005-0000-0000-00002A000000}"/>
    <cellStyle name="Hyperlink 2" xfId="973" hidden="1" xr:uid="{00000000-0005-0000-0000-000029000000}"/>
    <cellStyle name="Hyperlink 2" xfId="928" hidden="1" xr:uid="{00000000-000B-0000-0000-000008000000}"/>
    <cellStyle name="Hyperlink 2" xfId="948" hidden="1" xr:uid="{00000000-0005-0000-0000-000029000000}"/>
    <cellStyle name="Hyperlink 2" xfId="929" hidden="1" xr:uid="{00000000-000B-0000-0000-000008000000}"/>
    <cellStyle name="Hyperlink 2" xfId="1071" hidden="1" xr:uid="{00000000-0005-0000-0000-00003C000000}"/>
    <cellStyle name="Hyperlink 2" xfId="1014" hidden="1" xr:uid="{00000000-0005-0000-0000-00002A000000}"/>
    <cellStyle name="Hyperlink 2" xfId="967" hidden="1" xr:uid="{00000000-0005-0000-0000-000028000000}"/>
    <cellStyle name="Hyperlink 2" xfId="1036" hidden="1" xr:uid="{00000000-0005-0000-0000-00002B000000}"/>
    <cellStyle name="Hyperlink 2" xfId="975" hidden="1" xr:uid="{00000000-0005-0000-0000-00003E000000}"/>
    <cellStyle name="Hyperlink 2" xfId="953" hidden="1" xr:uid="{00000000-0005-0000-0000-000029000000}"/>
    <cellStyle name="Hyperlink 2" xfId="968" hidden="1" xr:uid="{00000000-0005-0000-0000-000029000000}"/>
    <cellStyle name="Hyperlink 2" xfId="1026" hidden="1" xr:uid="{00000000-0005-0000-0000-000029000000}"/>
    <cellStyle name="Hyperlink 2" xfId="989" hidden="1" xr:uid="{00000000-0005-0000-0000-00002C000000}"/>
    <cellStyle name="Hyperlink 2" xfId="1065" hidden="1" xr:uid="{00000000-0005-0000-0000-00003A000000}"/>
    <cellStyle name="Hyperlink 2" xfId="1075" hidden="1" xr:uid="{00000000-0005-0000-0000-00003A000000}"/>
    <cellStyle name="Hyperlink 2" xfId="1046" hidden="1" xr:uid="{00000000-0005-0000-0000-000027000000}"/>
    <cellStyle name="Hyperlink 2" xfId="1051" hidden="1" xr:uid="{00000000-0005-0000-0000-00003C000000}"/>
    <cellStyle name="Hyperlink 2" xfId="962" hidden="1" xr:uid="{00000000-0005-0000-0000-000028000000}"/>
    <cellStyle name="Hyperlink 2" xfId="933" hidden="1" xr:uid="{00000000-0005-0000-0000-00002B000000}"/>
    <cellStyle name="Hyperlink 2" xfId="954" hidden="1" xr:uid="{00000000-0005-0000-0000-00002B000000}"/>
    <cellStyle name="Hyperlink 2" xfId="1077" hidden="1" xr:uid="{00000000-0005-0000-0000-00003D000000}"/>
    <cellStyle name="Hyperlink 2" xfId="1056" hidden="1" xr:uid="{00000000-0005-0000-0000-00003C000000}"/>
    <cellStyle name="Hyperlink 2" xfId="985" hidden="1" xr:uid="{00000000-0005-0000-0000-00003E000000}"/>
    <cellStyle name="Hyperlink 2" xfId="949" hidden="1" xr:uid="{00000000-0005-0000-0000-00002B000000}"/>
    <cellStyle name="Hyperlink 2" xfId="1021" hidden="1" xr:uid="{00000000-0005-0000-0000-000029000000}"/>
    <cellStyle name="Hyperlink 2" xfId="1055" hidden="1" xr:uid="{00000000-0005-0000-0000-00003A000000}"/>
    <cellStyle name="Hyperlink 2" xfId="943" hidden="1" xr:uid="{00000000-0005-0000-0000-000029000000}"/>
    <cellStyle name="Hyperlink 2" xfId="1073" hidden="1" xr:uid="{00000000-0005-0000-0000-00003B000000}"/>
    <cellStyle name="Hyperlink 2" xfId="926" hidden="1" xr:uid="{00000000-000B-0000-0000-000008000000}"/>
    <cellStyle name="Hyperlink 2" xfId="966" hidden="1" xr:uid="{00000000-0005-0000-0000-000027000000}"/>
    <cellStyle name="Hyperlink 2" xfId="1029" hidden="1" xr:uid="{00000000-0005-0000-0000-00002A000000}"/>
    <cellStyle name="Hyperlink 2" xfId="1045" hidden="1" xr:uid="{00000000-000B-0000-0000-000008000000}"/>
    <cellStyle name="Hyperlink 2" xfId="974" hidden="1" xr:uid="{00000000-0005-0000-0000-00002C000000}"/>
    <cellStyle name="Hyperlink 2" xfId="1039" hidden="1" xr:uid="{00000000-0005-0000-0000-000028000000}"/>
    <cellStyle name="Hyperlink 2" xfId="976" hidden="1" xr:uid="{00000000-0005-0000-0000-000034000000}"/>
    <cellStyle name="Hyperlink 2" xfId="937" hidden="1" xr:uid="{00000000-0005-0000-0000-000029000000}"/>
    <cellStyle name="Hyperlink 2" xfId="950" hidden="1" xr:uid="{00000000-0005-0000-0000-00002A000000}"/>
    <cellStyle name="Hyperlink 2" xfId="1004" hidden="1" xr:uid="{00000000-0005-0000-0000-00002A000000}"/>
    <cellStyle name="Hyperlink 2" xfId="958" hidden="1" xr:uid="{00000000-0005-0000-0000-000029000000}"/>
    <cellStyle name="Hyperlink 2" xfId="1068" hidden="1" xr:uid="{00000000-0005-0000-0000-00003B000000}"/>
    <cellStyle name="Hyperlink 2" xfId="995" hidden="1" xr:uid="{00000000-0005-0000-0000-00003E000000}"/>
    <cellStyle name="Hyperlink 2" xfId="951" hidden="1" xr:uid="{00000000-0005-0000-0000-000027000000}"/>
    <cellStyle name="Hyperlink 2" xfId="1078" hidden="1" xr:uid="{00000000-0005-0000-0000-00003B000000}"/>
    <cellStyle name="Hyperlink 2" xfId="1016" hidden="1" xr:uid="{00000000-0005-0000-0000-000029000000}"/>
    <cellStyle name="Hyperlink 2" xfId="1006" hidden="1" xr:uid="{00000000-0005-0000-0000-000029000000}"/>
    <cellStyle name="Hyperlink 2" xfId="1054" hidden="1" xr:uid="{00000000-0005-0000-0000-00004D000000}"/>
    <cellStyle name="Hyperlink 2" xfId="986" hidden="1" xr:uid="{00000000-0005-0000-0000-000034000000}"/>
    <cellStyle name="Hyperlink 2" xfId="1007" hidden="1" xr:uid="{00000000-0005-0000-0000-000027000000}"/>
    <cellStyle name="Hyperlink 2" xfId="1070" hidden="1" xr:uid="{00000000-0005-0000-0000-00003A000000}"/>
    <cellStyle name="Hyperlink 2" xfId="982" hidden="1" xr:uid="{00000000-0005-0000-0000-000031000000}"/>
    <cellStyle name="Hyperlink 2" xfId="1047" hidden="1" xr:uid="{00000000-0005-0000-0000-00002C000000}"/>
    <cellStyle name="Hyperlink 2" xfId="1053" hidden="1" xr:uid="{00000000-0005-0000-0000-00003B000000}"/>
    <cellStyle name="Hyperlink 2" xfId="1012" hidden="1" xr:uid="{00000000-0005-0000-0000-000027000000}"/>
    <cellStyle name="Hyperlink 2" xfId="1003" hidden="1" xr:uid="{00000000-0005-0000-0000-000033000000}"/>
    <cellStyle name="Hyperlink 2" xfId="963" hidden="1" xr:uid="{00000000-0005-0000-0000-000029000000}"/>
    <cellStyle name="Hyperlink 2" xfId="931" hidden="1" xr:uid="{00000000-0005-0000-0000-000028000000}"/>
    <cellStyle name="Hyperlink 2" xfId="1015" hidden="1" xr:uid="{00000000-0005-0000-0000-00002B000000}"/>
    <cellStyle name="Hyperlink 2" xfId="956" hidden="1" xr:uid="{00000000-0005-0000-0000-000027000000}"/>
    <cellStyle name="Hyperlink 2" xfId="972" hidden="1" xr:uid="{00000000-0005-0000-0000-000028000000}"/>
    <cellStyle name="Hyperlink 2" xfId="1011" hidden="1" xr:uid="{00000000-0005-0000-0000-000029000000}"/>
    <cellStyle name="Hyperlink 2" xfId="1032" hidden="1" xr:uid="{00000000-0005-0000-0000-000027000000}"/>
    <cellStyle name="Hyperlink 2" xfId="1035" hidden="1" xr:uid="{00000000-0005-0000-0000-00002A000000}"/>
    <cellStyle name="Hyperlink 2" xfId="971" hidden="1" xr:uid="{00000000-0005-0000-0000-000027000000}"/>
    <cellStyle name="Hyperlink 2" xfId="957" hidden="1" xr:uid="{00000000-0005-0000-0000-000028000000}"/>
    <cellStyle name="Hyperlink 2" xfId="1043" hidden="1" xr:uid="{00000000-0005-0000-0000-00002B000000}"/>
    <cellStyle name="Hyperlink 2" xfId="946" hidden="1" xr:uid="{00000000-0005-0000-0000-000027000000}"/>
    <cellStyle name="Hyperlink 2" xfId="1031" hidden="1" xr:uid="{00000000-0005-0000-0000-000029000000}"/>
    <cellStyle name="Hyperlink 2" xfId="992" hidden="1" xr:uid="{00000000-0005-0000-0000-000031000000}"/>
    <cellStyle name="Hyperlink 2" xfId="1074" hidden="1" xr:uid="{00000000-0005-0000-0000-00004D000000}"/>
    <cellStyle name="Hyperlink 2" xfId="961" hidden="1" xr:uid="{00000000-0005-0000-0000-000027000000}"/>
    <cellStyle name="Hyperlink 2" xfId="988" hidden="1" xr:uid="{00000000-0005-0000-0000-000033000000}"/>
    <cellStyle name="Hyperlink 2" xfId="1028" hidden="1" xr:uid="{00000000-0005-0000-0000-000028000000}"/>
    <cellStyle name="Hyperlink 2" xfId="1079" hidden="1" xr:uid="{00000000-0005-0000-0000-00004D000000}"/>
    <cellStyle name="Hyperlink 2" xfId="1010" hidden="1" xr:uid="{00000000-0005-0000-0000-00002B000000}"/>
    <cellStyle name="Hyperlink 2" xfId="1005" hidden="1" xr:uid="{00000000-0005-0000-0000-00002B000000}"/>
    <cellStyle name="Hyperlink 2" xfId="1072" hidden="1" xr:uid="{00000000-0005-0000-0000-00003D000000}"/>
    <cellStyle name="Hyperlink 2" xfId="1040" hidden="1" xr:uid="{00000000-0005-0000-0000-000027000000}"/>
    <cellStyle name="Hyperlink 2" xfId="964" hidden="1" xr:uid="{00000000-0005-0000-0000-00002B000000}"/>
    <cellStyle name="Hyperlink 2" xfId="941" hidden="1" xr:uid="{00000000-0005-0000-0000-000027000000}"/>
    <cellStyle name="Hyperlink 2" xfId="934" hidden="1" xr:uid="{00000000-0005-0000-0000-00002A000000}"/>
    <cellStyle name="Hyperlink 2" xfId="980" hidden="1" xr:uid="{00000000-0005-0000-0000-00003E000000}"/>
    <cellStyle name="Hyperlink 2" xfId="1020" hidden="1" xr:uid="{00000000-0005-0000-0000-00002B000000}"/>
    <cellStyle name="Hyperlink 2" xfId="1001" hidden="1" xr:uid="{00000000-0005-0000-0000-000034000000}"/>
    <cellStyle name="Hyperlink 2" xfId="981" hidden="1" xr:uid="{00000000-0005-0000-0000-000034000000}"/>
    <cellStyle name="Hyperlink 2" xfId="1058" hidden="1" xr:uid="{00000000-0005-0000-0000-00003B000000}"/>
    <cellStyle name="Hyperlink 2" xfId="1027" hidden="1" xr:uid="{00000000-0005-0000-0000-000027000000}"/>
    <cellStyle name="Hyperlink 2" xfId="955" hidden="1" xr:uid="{00000000-0005-0000-0000-00002A000000}"/>
    <cellStyle name="Hyperlink 2" xfId="960" hidden="1" xr:uid="{00000000-0005-0000-0000-00002A000000}"/>
    <cellStyle name="Hyperlink 2" xfId="932" hidden="1" xr:uid="{00000000-000B-0000-0000-000008000000}"/>
    <cellStyle name="Hyperlink 2" xfId="969" hidden="1" xr:uid="{00000000-0005-0000-0000-00002B000000}"/>
    <cellStyle name="Hyperlink 2" xfId="1041" hidden="1" xr:uid="{00000000-0005-0000-0000-00002C000000}"/>
    <cellStyle name="Hyperlink 2" xfId="939" hidden="1" xr:uid="{00000000-0005-0000-0000-00002B000000}"/>
    <cellStyle name="Hyperlink 2" xfId="983" hidden="1" xr:uid="{00000000-0005-0000-0000-000033000000}"/>
    <cellStyle name="Hyperlink 2" xfId="970" hidden="1" xr:uid="{00000000-0005-0000-0000-00002A000000}"/>
    <cellStyle name="Hyperlink 2" xfId="1002" hidden="1" xr:uid="{00000000-0005-0000-0000-000031000000}"/>
    <cellStyle name="Hyperlink 2" xfId="1080" hidden="1" xr:uid="{00000000-0005-0000-0000-00003A000000}"/>
    <cellStyle name="Hyperlink 2" xfId="979" hidden="1" xr:uid="{00000000-0005-0000-0000-00002C000000}"/>
    <cellStyle name="Hyperlink 2" xfId="1018" hidden="1" xr:uid="{00000000-0005-0000-0000-000028000000}"/>
    <cellStyle name="Hyperlink 2" xfId="945" hidden="1" xr:uid="{00000000-0005-0000-0000-00002A000000}"/>
    <cellStyle name="Hyperlink 2" xfId="1037" hidden="1" xr:uid="{00000000-0005-0000-0000-000029000000}"/>
    <cellStyle name="Hyperlink 2" xfId="1034" hidden="1" xr:uid="{00000000-000B-0000-0000-000008000000}"/>
    <cellStyle name="Hyperlink 2" xfId="1013" hidden="1" xr:uid="{00000000-0005-0000-0000-000028000000}"/>
    <cellStyle name="Hyperlink 2" xfId="1038" hidden="1" xr:uid="{00000000-0005-0000-0000-000027000000}"/>
    <cellStyle name="Hyperlink 2" xfId="1052" hidden="1" xr:uid="{00000000-0005-0000-0000-00003D000000}"/>
    <cellStyle name="Hyperlink 2" xfId="996" hidden="1" xr:uid="{00000000-0005-0000-0000-000034000000}"/>
    <cellStyle name="Hyperlink 2" xfId="1222" hidden="1" xr:uid="{00000000-0005-0000-0000-00003D000000}"/>
    <cellStyle name="Hyperlink 2" xfId="1114" hidden="1" xr:uid="{00000000-0005-0000-0000-00002B000000}"/>
    <cellStyle name="Hyperlink 2" xfId="1142" hidden="1" xr:uid="{00000000-0005-0000-0000-000031000000}"/>
    <cellStyle name="Hyperlink 2" xfId="1203" hidden="1" xr:uid="{00000000-0005-0000-0000-00002A000000}"/>
    <cellStyle name="Hyperlink 2" xfId="1154" hidden="1" xr:uid="{00000000-0005-0000-0000-00002C000000}"/>
    <cellStyle name="Hyperlink 2" xfId="1214" hidden="1" xr:uid="{00000000-0005-0000-0000-00004D000000}"/>
    <cellStyle name="Hyperlink 2" xfId="1204" hidden="1" xr:uid="{00000000-0005-0000-0000-00002B000000}"/>
    <cellStyle name="Hyperlink 2" xfId="1152" hidden="1" xr:uid="{00000000-0005-0000-0000-000031000000}"/>
    <cellStyle name="Hyperlink 2" xfId="1216" hidden="1" xr:uid="{00000000-0005-0000-0000-00003C000000}"/>
    <cellStyle name="Hyperlink 2" xfId="1091" hidden="1" xr:uid="{00000000-0005-0000-0000-000028000000}"/>
    <cellStyle name="Hyperlink 2" xfId="1215" hidden="1" xr:uid="{00000000-0005-0000-0000-00003A000000}"/>
    <cellStyle name="Hyperlink 2" xfId="1197" hidden="1" xr:uid="{00000000-0005-0000-0000-00002A000000}"/>
    <cellStyle name="Hyperlink 2" xfId="1153" hidden="1" xr:uid="{00000000-0005-0000-0000-000033000000}"/>
    <cellStyle name="Hyperlink 2" xfId="1163" hidden="1" xr:uid="{00000000-0005-0000-0000-000028000000}"/>
    <cellStyle name="Hyperlink 2" xfId="1231" hidden="1" xr:uid="{00000000-0005-0000-0000-00003C000000}"/>
    <cellStyle name="Hyperlink 2" xfId="1146" hidden="1" xr:uid="{00000000-0005-0000-0000-000034000000}"/>
    <cellStyle name="Hyperlink 2" xfId="1097" hidden="1" xr:uid="{00000000-0005-0000-0000-000028000000}"/>
    <cellStyle name="Hyperlink 2" xfId="1179" hidden="1" xr:uid="{00000000-0005-0000-0000-00002A000000}"/>
    <cellStyle name="Hyperlink 2" xfId="1224" hidden="1" xr:uid="{00000000-0005-0000-0000-00004D000000}"/>
    <cellStyle name="Hyperlink 2" xfId="1132" hidden="1" xr:uid="{00000000-0005-0000-0000-000031000000}"/>
    <cellStyle name="Hyperlink 2" xfId="1177" hidden="1" xr:uid="{00000000-0005-0000-0000-000027000000}"/>
    <cellStyle name="Hyperlink 2" xfId="1090" hidden="1" xr:uid="{00000000-0005-0000-0000-000027000000}"/>
    <cellStyle name="Hyperlink 2" xfId="1085" hidden="1" xr:uid="{00000000-000B-0000-0000-000008000000}"/>
    <cellStyle name="Hyperlink 2" xfId="1205" hidden="1" xr:uid="{00000000-0005-0000-0000-000029000000}"/>
    <cellStyle name="Hyperlink 2" xfId="1082" hidden="1" xr:uid="{00000000-000B-0000-0000-000008000000}"/>
    <cellStyle name="Hyperlink 2" xfId="1102" hidden="1" xr:uid="{00000000-0005-0000-0000-000028000000}"/>
    <cellStyle name="Hyperlink 2" xfId="1145" hidden="1" xr:uid="{00000000-0005-0000-0000-00003E000000}"/>
    <cellStyle name="Hyperlink 2" xfId="1107" hidden="1" xr:uid="{00000000-0005-0000-0000-000028000000}"/>
    <cellStyle name="Hyperlink 2" xfId="1199" hidden="1" xr:uid="{00000000-0005-0000-0000-000029000000}"/>
    <cellStyle name="Hyperlink 2" xfId="1139" hidden="1" xr:uid="{00000000-0005-0000-0000-00002C000000}"/>
    <cellStyle name="Hyperlink 2" xfId="1133" hidden="1" xr:uid="{00000000-0005-0000-0000-000033000000}"/>
    <cellStyle name="Hyperlink 2" xfId="1188" hidden="1" xr:uid="{00000000-0005-0000-0000-000028000000}"/>
    <cellStyle name="Hyperlink 2" xfId="1217" hidden="1" xr:uid="{00000000-0005-0000-0000-00003D000000}"/>
    <cellStyle name="Hyperlink 2" xfId="1180" hidden="1" xr:uid="{00000000-0005-0000-0000-00002B000000}"/>
    <cellStyle name="Hyperlink 2" xfId="1212" hidden="1" xr:uid="{00000000-0005-0000-0000-00003D000000}"/>
    <cellStyle name="Hyperlink 2" xfId="1178" hidden="1" xr:uid="{00000000-0005-0000-0000-000028000000}"/>
    <cellStyle name="Hyperlink 2" xfId="1218" hidden="1" xr:uid="{00000000-0005-0000-0000-00003B000000}"/>
    <cellStyle name="Hyperlink 2" xfId="1120" hidden="1" xr:uid="{00000000-0005-0000-0000-00002A000000}"/>
    <cellStyle name="Hyperlink 2" xfId="1174" hidden="1" xr:uid="{00000000-0005-0000-0000-00002A000000}"/>
    <cellStyle name="Hyperlink 2" xfId="1149" hidden="1" xr:uid="{00000000-0005-0000-0000-00002C000000}"/>
    <cellStyle name="Hyperlink 2" xfId="1095" hidden="1" xr:uid="{00000000-0005-0000-0000-00002A000000}"/>
    <cellStyle name="Hyperlink 2" xfId="1148" hidden="1" xr:uid="{00000000-0005-0000-0000-000033000000}"/>
    <cellStyle name="Hyperlink 2" xfId="1185" hidden="1" xr:uid="{00000000-0005-0000-0000-00002B000000}"/>
    <cellStyle name="Hyperlink 2" xfId="1172" hidden="1" xr:uid="{00000000-0005-0000-0000-000027000000}"/>
    <cellStyle name="Hyperlink 2" xfId="1221" hidden="1" xr:uid="{00000000-0005-0000-0000-00003C000000}"/>
    <cellStyle name="Hyperlink 2" xfId="1093" hidden="1" xr:uid="{00000000-0005-0000-0000-000028000000}"/>
    <cellStyle name="Hyperlink 2" xfId="1099" hidden="1" xr:uid="{00000000-0005-0000-0000-00002B000000}"/>
    <cellStyle name="Hyperlink 2" xfId="1155" hidden="1" xr:uid="{00000000-0005-0000-0000-00003E000000}"/>
    <cellStyle name="Hyperlink 2" xfId="1219" hidden="1" xr:uid="{00000000-0005-0000-0000-00004D000000}"/>
    <cellStyle name="Hyperlink 2" xfId="1164" hidden="1" xr:uid="{00000000-0005-0000-0000-00002A000000}"/>
    <cellStyle name="Hyperlink 2" xfId="1128" hidden="1" xr:uid="{00000000-0005-0000-0000-000029000000}"/>
    <cellStyle name="Hyperlink 2" xfId="1083" hidden="1" xr:uid="{00000000-000B-0000-0000-000008000000}"/>
    <cellStyle name="Hyperlink 2" xfId="1103" hidden="1" xr:uid="{00000000-0005-0000-0000-000029000000}"/>
    <cellStyle name="Hyperlink 2" xfId="1084" hidden="1" xr:uid="{00000000-000B-0000-0000-000008000000}"/>
    <cellStyle name="Hyperlink 2" xfId="1226" hidden="1" xr:uid="{00000000-0005-0000-0000-00003C000000}"/>
    <cellStyle name="Hyperlink 2" xfId="1169" hidden="1" xr:uid="{00000000-0005-0000-0000-00002A000000}"/>
    <cellStyle name="Hyperlink 2" xfId="1122" hidden="1" xr:uid="{00000000-0005-0000-0000-000028000000}"/>
    <cellStyle name="Hyperlink 2" xfId="1191" hidden="1" xr:uid="{00000000-0005-0000-0000-00002B000000}"/>
    <cellStyle name="Hyperlink 2" xfId="1130" hidden="1" xr:uid="{00000000-0005-0000-0000-00003E000000}"/>
    <cellStyle name="Hyperlink 2" xfId="1108" hidden="1" xr:uid="{00000000-0005-0000-0000-000029000000}"/>
    <cellStyle name="Hyperlink 2" xfId="1123" hidden="1" xr:uid="{00000000-0005-0000-0000-000029000000}"/>
    <cellStyle name="Hyperlink 2" xfId="1181" hidden="1" xr:uid="{00000000-0005-0000-0000-000029000000}"/>
    <cellStyle name="Hyperlink 2" xfId="1144" hidden="1" xr:uid="{00000000-0005-0000-0000-00002C000000}"/>
    <cellStyle name="Hyperlink 2" xfId="1220" hidden="1" xr:uid="{00000000-0005-0000-0000-00003A000000}"/>
    <cellStyle name="Hyperlink 2" xfId="1230" hidden="1" xr:uid="{00000000-0005-0000-0000-00003A000000}"/>
    <cellStyle name="Hyperlink 2" xfId="1201" hidden="1" xr:uid="{00000000-0005-0000-0000-000027000000}"/>
    <cellStyle name="Hyperlink 2" xfId="1206" hidden="1" xr:uid="{00000000-0005-0000-0000-00003C000000}"/>
    <cellStyle name="Hyperlink 2" xfId="1117" hidden="1" xr:uid="{00000000-0005-0000-0000-000028000000}"/>
    <cellStyle name="Hyperlink 2" xfId="1088" hidden="1" xr:uid="{00000000-0005-0000-0000-00002B000000}"/>
    <cellStyle name="Hyperlink 2" xfId="1109" hidden="1" xr:uid="{00000000-0005-0000-0000-00002B000000}"/>
    <cellStyle name="Hyperlink 2" xfId="1232" hidden="1" xr:uid="{00000000-0005-0000-0000-00003D000000}"/>
    <cellStyle name="Hyperlink 2" xfId="1211" hidden="1" xr:uid="{00000000-0005-0000-0000-00003C000000}"/>
    <cellStyle name="Hyperlink 2" xfId="1140" hidden="1" xr:uid="{00000000-0005-0000-0000-00003E000000}"/>
    <cellStyle name="Hyperlink 2" xfId="1104" hidden="1" xr:uid="{00000000-0005-0000-0000-00002B000000}"/>
    <cellStyle name="Hyperlink 2" xfId="1176" hidden="1" xr:uid="{00000000-0005-0000-0000-000029000000}"/>
    <cellStyle name="Hyperlink 2" xfId="1210" hidden="1" xr:uid="{00000000-0005-0000-0000-00003A000000}"/>
    <cellStyle name="Hyperlink 2" xfId="1098" hidden="1" xr:uid="{00000000-0005-0000-0000-000029000000}"/>
    <cellStyle name="Hyperlink 2" xfId="1228" hidden="1" xr:uid="{00000000-0005-0000-0000-00003B000000}"/>
    <cellStyle name="Hyperlink 2" xfId="1081" hidden="1" xr:uid="{00000000-000B-0000-0000-000008000000}"/>
    <cellStyle name="Hyperlink 2" xfId="1121" hidden="1" xr:uid="{00000000-0005-0000-0000-000027000000}"/>
    <cellStyle name="Hyperlink 2" xfId="1184" hidden="1" xr:uid="{00000000-0005-0000-0000-00002A000000}"/>
    <cellStyle name="Hyperlink 2" xfId="1200" hidden="1" xr:uid="{00000000-000B-0000-0000-000008000000}"/>
    <cellStyle name="Hyperlink 2" xfId="1129" hidden="1" xr:uid="{00000000-0005-0000-0000-00002C000000}"/>
    <cellStyle name="Hyperlink 2" xfId="1194" hidden="1" xr:uid="{00000000-0005-0000-0000-000028000000}"/>
    <cellStyle name="Hyperlink 2" xfId="1131" hidden="1" xr:uid="{00000000-0005-0000-0000-000034000000}"/>
    <cellStyle name="Hyperlink 2" xfId="1092" hidden="1" xr:uid="{00000000-0005-0000-0000-000029000000}"/>
    <cellStyle name="Hyperlink 2" xfId="1105" hidden="1" xr:uid="{00000000-0005-0000-0000-00002A000000}"/>
    <cellStyle name="Hyperlink 2" xfId="1159" hidden="1" xr:uid="{00000000-0005-0000-0000-00002A000000}"/>
    <cellStyle name="Hyperlink 2" xfId="1113" hidden="1" xr:uid="{00000000-0005-0000-0000-000029000000}"/>
    <cellStyle name="Hyperlink 2" xfId="1223" hidden="1" xr:uid="{00000000-0005-0000-0000-00003B000000}"/>
    <cellStyle name="Hyperlink 2" xfId="1150" hidden="1" xr:uid="{00000000-0005-0000-0000-00003E000000}"/>
    <cellStyle name="Hyperlink 2" xfId="1106" hidden="1" xr:uid="{00000000-0005-0000-0000-000027000000}"/>
    <cellStyle name="Hyperlink 2" xfId="1233" hidden="1" xr:uid="{00000000-0005-0000-0000-00003B000000}"/>
    <cellStyle name="Hyperlink 2" xfId="1171" hidden="1" xr:uid="{00000000-0005-0000-0000-000029000000}"/>
    <cellStyle name="Hyperlink 2" xfId="1161" hidden="1" xr:uid="{00000000-0005-0000-0000-000029000000}"/>
    <cellStyle name="Hyperlink 2" xfId="1209" hidden="1" xr:uid="{00000000-0005-0000-0000-00004D000000}"/>
    <cellStyle name="Hyperlink 2" xfId="1141" hidden="1" xr:uid="{00000000-0005-0000-0000-000034000000}"/>
    <cellStyle name="Hyperlink 2" xfId="1162" hidden="1" xr:uid="{00000000-0005-0000-0000-000027000000}"/>
    <cellStyle name="Hyperlink 2" xfId="1225" hidden="1" xr:uid="{00000000-0005-0000-0000-00003A000000}"/>
    <cellStyle name="Hyperlink 2" xfId="1137" hidden="1" xr:uid="{00000000-0005-0000-0000-000031000000}"/>
    <cellStyle name="Hyperlink 2" xfId="1202" hidden="1" xr:uid="{00000000-0005-0000-0000-00002C000000}"/>
    <cellStyle name="Hyperlink 2" xfId="1208" hidden="1" xr:uid="{00000000-0005-0000-0000-00003B000000}"/>
    <cellStyle name="Hyperlink 2" xfId="1167" hidden="1" xr:uid="{00000000-0005-0000-0000-000027000000}"/>
    <cellStyle name="Hyperlink 2" xfId="1158" hidden="1" xr:uid="{00000000-0005-0000-0000-000033000000}"/>
    <cellStyle name="Hyperlink 2" xfId="1118" hidden="1" xr:uid="{00000000-0005-0000-0000-000029000000}"/>
    <cellStyle name="Hyperlink 2" xfId="1086" hidden="1" xr:uid="{00000000-0005-0000-0000-000028000000}"/>
    <cellStyle name="Hyperlink 2" xfId="1170" hidden="1" xr:uid="{00000000-0005-0000-0000-00002B000000}"/>
    <cellStyle name="Hyperlink 2" xfId="1111" hidden="1" xr:uid="{00000000-0005-0000-0000-000027000000}"/>
    <cellStyle name="Hyperlink 2" xfId="1127" hidden="1" xr:uid="{00000000-0005-0000-0000-000028000000}"/>
    <cellStyle name="Hyperlink 2" xfId="1166" hidden="1" xr:uid="{00000000-0005-0000-0000-000029000000}"/>
    <cellStyle name="Hyperlink 2" xfId="1187" hidden="1" xr:uid="{00000000-0005-0000-0000-000027000000}"/>
    <cellStyle name="Hyperlink 2" xfId="1190" hidden="1" xr:uid="{00000000-0005-0000-0000-00002A000000}"/>
    <cellStyle name="Hyperlink 2" xfId="1126" hidden="1" xr:uid="{00000000-0005-0000-0000-000027000000}"/>
    <cellStyle name="Hyperlink 2" xfId="1112" hidden="1" xr:uid="{00000000-0005-0000-0000-000028000000}"/>
    <cellStyle name="Hyperlink 2" xfId="1198" hidden="1" xr:uid="{00000000-0005-0000-0000-00002B000000}"/>
    <cellStyle name="Hyperlink 2" xfId="1101" hidden="1" xr:uid="{00000000-0005-0000-0000-000027000000}"/>
    <cellStyle name="Hyperlink 2" xfId="1186" hidden="1" xr:uid="{00000000-0005-0000-0000-000029000000}"/>
    <cellStyle name="Hyperlink 2" xfId="1147" hidden="1" xr:uid="{00000000-0005-0000-0000-000031000000}"/>
    <cellStyle name="Hyperlink 2" xfId="1229" hidden="1" xr:uid="{00000000-0005-0000-0000-00004D000000}"/>
    <cellStyle name="Hyperlink 2" xfId="1116" hidden="1" xr:uid="{00000000-0005-0000-0000-000027000000}"/>
    <cellStyle name="Hyperlink 2" xfId="1143" hidden="1" xr:uid="{00000000-0005-0000-0000-000033000000}"/>
    <cellStyle name="Hyperlink 2" xfId="1183" hidden="1" xr:uid="{00000000-0005-0000-0000-000028000000}"/>
    <cellStyle name="Hyperlink 2" xfId="1234" hidden="1" xr:uid="{00000000-0005-0000-0000-00004D000000}"/>
    <cellStyle name="Hyperlink 2" xfId="1165" hidden="1" xr:uid="{00000000-0005-0000-0000-00002B000000}"/>
    <cellStyle name="Hyperlink 2" xfId="1160" hidden="1" xr:uid="{00000000-0005-0000-0000-00002B000000}"/>
    <cellStyle name="Hyperlink 2" xfId="1227" hidden="1" xr:uid="{00000000-0005-0000-0000-00003D000000}"/>
    <cellStyle name="Hyperlink 2" xfId="1195" hidden="1" xr:uid="{00000000-0005-0000-0000-000027000000}"/>
    <cellStyle name="Hyperlink 2" xfId="1119" hidden="1" xr:uid="{00000000-0005-0000-0000-00002B000000}"/>
    <cellStyle name="Hyperlink 2" xfId="1096" hidden="1" xr:uid="{00000000-0005-0000-0000-000027000000}"/>
    <cellStyle name="Hyperlink 2" xfId="1089" hidden="1" xr:uid="{00000000-0005-0000-0000-00002A000000}"/>
    <cellStyle name="Hyperlink 2" xfId="1135" hidden="1" xr:uid="{00000000-0005-0000-0000-00003E000000}"/>
    <cellStyle name="Hyperlink 2" xfId="1175" hidden="1" xr:uid="{00000000-0005-0000-0000-00002B000000}"/>
    <cellStyle name="Hyperlink 2" xfId="1156" hidden="1" xr:uid="{00000000-0005-0000-0000-000034000000}"/>
    <cellStyle name="Hyperlink 2" xfId="1136" hidden="1" xr:uid="{00000000-0005-0000-0000-000034000000}"/>
    <cellStyle name="Hyperlink 2" xfId="1213" hidden="1" xr:uid="{00000000-0005-0000-0000-00003B000000}"/>
    <cellStyle name="Hyperlink 2" xfId="1182" hidden="1" xr:uid="{00000000-0005-0000-0000-000027000000}"/>
    <cellStyle name="Hyperlink 2" xfId="1110" hidden="1" xr:uid="{00000000-0005-0000-0000-00002A000000}"/>
    <cellStyle name="Hyperlink 2" xfId="1115" hidden="1" xr:uid="{00000000-0005-0000-0000-00002A000000}"/>
    <cellStyle name="Hyperlink 2" xfId="1087" hidden="1" xr:uid="{00000000-000B-0000-0000-000008000000}"/>
    <cellStyle name="Hyperlink 2" xfId="1124" hidden="1" xr:uid="{00000000-0005-0000-0000-00002B000000}"/>
    <cellStyle name="Hyperlink 2" xfId="1196" hidden="1" xr:uid="{00000000-0005-0000-0000-00002C000000}"/>
    <cellStyle name="Hyperlink 2" xfId="1094" hidden="1" xr:uid="{00000000-0005-0000-0000-00002B000000}"/>
    <cellStyle name="Hyperlink 2" xfId="1138" hidden="1" xr:uid="{00000000-0005-0000-0000-000033000000}"/>
    <cellStyle name="Hyperlink 2" xfId="1125" hidden="1" xr:uid="{00000000-0005-0000-0000-00002A000000}"/>
    <cellStyle name="Hyperlink 2" xfId="1157" hidden="1" xr:uid="{00000000-0005-0000-0000-000031000000}"/>
    <cellStyle name="Hyperlink 2" xfId="1235" hidden="1" xr:uid="{00000000-0005-0000-0000-00003A000000}"/>
    <cellStyle name="Hyperlink 2" xfId="1134" hidden="1" xr:uid="{00000000-0005-0000-0000-00002C000000}"/>
    <cellStyle name="Hyperlink 2" xfId="1173" hidden="1" xr:uid="{00000000-0005-0000-0000-000028000000}"/>
    <cellStyle name="Hyperlink 2" xfId="1100" hidden="1" xr:uid="{00000000-0005-0000-0000-00002A000000}"/>
    <cellStyle name="Hyperlink 2" xfId="1192" hidden="1" xr:uid="{00000000-0005-0000-0000-000029000000}"/>
    <cellStyle name="Hyperlink 2" xfId="1189" hidden="1" xr:uid="{00000000-000B-0000-0000-000008000000}"/>
    <cellStyle name="Hyperlink 2" xfId="1168" hidden="1" xr:uid="{00000000-0005-0000-0000-000028000000}"/>
    <cellStyle name="Hyperlink 2" xfId="1193" hidden="1" xr:uid="{00000000-0005-0000-0000-000027000000}"/>
    <cellStyle name="Hyperlink 2" xfId="1207" hidden="1" xr:uid="{00000000-0005-0000-0000-00003D000000}"/>
    <cellStyle name="Hyperlink 2" xfId="1151" hidden="1" xr:uid="{00000000-0005-0000-0000-000034000000}"/>
    <cellStyle name="Normal" xfId="0" builtinId="0"/>
    <cellStyle name="Percent" xfId="79" builtinId="5"/>
  </cellStyles>
  <dxfs count="0"/>
  <tableStyles count="0" defaultTableStyle="TableStyleMedium9" defaultPivotStyle="PivotStyleLight16"/>
  <colors>
    <mruColors>
      <color rgb="FFB41CAD"/>
      <color rgb="FF215967"/>
      <color rgb="FF974606"/>
      <color rgb="FFC10000"/>
      <color rgb="FFF78E37"/>
      <color rgb="FFBAABCD"/>
      <color rgb="FFFF6161"/>
      <color rgb="FFFA0000"/>
      <color rgb="FFFF0000"/>
      <color rgb="FFE331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137432</xdr:colOff>
      <xdr:row>0</xdr:row>
      <xdr:rowOff>68185</xdr:rowOff>
    </xdr:from>
    <xdr:ext cx="8427948" cy="843757"/>
    <xdr:sp macro="" textlink="">
      <xdr:nvSpPr>
        <xdr:cNvPr id="4" name="TextBox 3">
          <a:extLst>
            <a:ext uri="{FF2B5EF4-FFF2-40B4-BE49-F238E27FC236}">
              <a16:creationId xmlns:a16="http://schemas.microsoft.com/office/drawing/2014/main" id="{85820FAB-62AC-4981-89A0-4BE44EA0AFC1}"/>
            </a:ext>
          </a:extLst>
        </xdr:cNvPr>
        <xdr:cNvSpPr txBox="1"/>
      </xdr:nvSpPr>
      <xdr:spPr>
        <a:xfrm>
          <a:off x="889907" y="68185"/>
          <a:ext cx="8427948" cy="843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4800" b="1" cap="none" spc="50">
              <a:ln w="0">
                <a:noFill/>
              </a:ln>
              <a:solidFill>
                <a:schemeClr val="tx1"/>
              </a:solidFill>
              <a:effectLst>
                <a:innerShdw blurRad="63500" dist="50800" dir="13500000">
                  <a:srgbClr val="000000">
                    <a:alpha val="50000"/>
                  </a:srgbClr>
                </a:innerShdw>
              </a:effectLst>
              <a:latin typeface="+mn-lt"/>
            </a:rPr>
            <a:t>Oxfam Supermarkets Scorecard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escoplc.com/media/476591/tesco-modern-slavery-statement_201819.pdf" TargetMode="External"/><Relationship Id="rId13" Type="http://schemas.openxmlformats.org/officeDocument/2006/relationships/printerSettings" Target="../printerSettings/printerSettings2.bin"/><Relationship Id="rId3" Type="http://schemas.openxmlformats.org/officeDocument/2006/relationships/hyperlink" Target="https://www.costco.co.uk/medias/sys_master/h56/h41/26443979227166.pdf" TargetMode="External"/><Relationship Id="rId7" Type="http://schemas.openxmlformats.org/officeDocument/2006/relationships/hyperlink" Target="https://www.tescoplc.com/media/476422/tesco_ara2019_full_report_web.pdf%20%20%20%20Page%2065" TargetMode="External"/><Relationship Id="rId12" Type="http://schemas.openxmlformats.org/officeDocument/2006/relationships/hyperlink" Target="https://corporate.walmart.com/media-library/document/2019-environmental-social-governance-report/_proxyDocument?id=0000016c-20b5-d46a-afff-f5bdafd30000" TargetMode="External"/><Relationship Id="rId2" Type="http://schemas.openxmlformats.org/officeDocument/2006/relationships/hyperlink" Target="https://nieuws.ah.nl/vanaf-nu-delicata-repen-met-tonys-open-chain-chocolade-in-schap-bij-albert-heijn/" TargetMode="External"/><Relationship Id="rId1" Type="http://schemas.openxmlformats.org/officeDocument/2006/relationships/hyperlink" Target="https://www.aldi.co.uk/gender-pay" TargetMode="External"/><Relationship Id="rId6" Type="http://schemas.openxmlformats.org/officeDocument/2006/relationships/hyperlink" Target="https://www.morrisons-corporate.com/cr/ethical-trading/our-approach-to-ethical-trading/" TargetMode="External"/><Relationship Id="rId11" Type="http://schemas.openxmlformats.org/officeDocument/2006/relationships/hyperlink" Target="https://corporate.walmart.com/media-library/document/2019-environmental-social-governance-report/_proxyDocument?id=0000016c-20b5-d46a-afff-f5bdafd30000" TargetMode="External"/><Relationship Id="rId5" Type="http://schemas.openxmlformats.org/officeDocument/2006/relationships/hyperlink" Target="https://corporate.lidl.co.uk/sustainability/supporting-our-colleagues/gender-pay-gap" TargetMode="External"/><Relationship Id="rId10" Type="http://schemas.openxmlformats.org/officeDocument/2006/relationships/hyperlink" Target="https://corporate.walmart.com/esgreport/social" TargetMode="External"/><Relationship Id="rId4" Type="http://schemas.openxmlformats.org/officeDocument/2006/relationships/hyperlink" Target="http://eproxymaterials.com/interactive/kr2018/pf/page_056.pdf" TargetMode="External"/><Relationship Id="rId9" Type="http://schemas.openxmlformats.org/officeDocument/2006/relationships/hyperlink" Target="https://corporate.walmart.com/polici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stco.com/wcsstore/CostcoUSBCCatalogAssetStore/feature-pages/19w0327-sustainability-uk-transparency-1.pdf" TargetMode="External"/><Relationship Id="rId13" Type="http://schemas.openxmlformats.org/officeDocument/2006/relationships/hyperlink" Target="https://www.ethicaltrade.org/blog/international-buyers-urge-thai-government-to-protect-fishery-reforms" TargetMode="External"/><Relationship Id="rId18" Type="http://schemas.openxmlformats.org/officeDocument/2006/relationships/hyperlink" Target="https://one.walmart.com/content/dam/responsiblesourcing/guidancedocuments/audit_assessment_policy_and_guidance/Resource_AuditAssessmentPolicy_ENG.pdf" TargetMode="External"/><Relationship Id="rId3" Type="http://schemas.openxmlformats.org/officeDocument/2006/relationships/hyperlink" Target="https://cr.aldisouthgroup.com/en/responsibility/our-priorities/respecting-human-rights" TargetMode="External"/><Relationship Id="rId21" Type="http://schemas.openxmlformats.org/officeDocument/2006/relationships/hyperlink" Target="https://www.ethicaltrade.org/blog/international-buyers-urge-thai-government-to-protect-fishery-reforms" TargetMode="External"/><Relationship Id="rId7" Type="http://schemas.openxmlformats.org/officeDocument/2006/relationships/hyperlink" Target="https://www.seafoodsource.com/news/environment-sustainability/international-seafood-buyers-urge-thailand-to-stand-strong-on-fisheries-reforms" TargetMode="External"/><Relationship Id="rId12" Type="http://schemas.openxmlformats.org/officeDocument/2006/relationships/hyperlink" Target="https://www.lidl.de/de/sortiment-lebensmittel/s7377408;" TargetMode="External"/><Relationship Id="rId17" Type="http://schemas.openxmlformats.org/officeDocument/2006/relationships/hyperlink" Target="https://cdn.corporate.walmart.com/bc/8c/97ac8c9b43229f17480057fd684e/standards-for-suppliers-english-updated-6-30.pdf" TargetMode="External"/><Relationship Id="rId2" Type="http://schemas.openxmlformats.org/officeDocument/2006/relationships/hyperlink" Target="https://cr.aldisouthgroup.com/en/cr-portal/simply-responsible/human-rights" TargetMode="External"/><Relationship Id="rId16" Type="http://schemas.openxmlformats.org/officeDocument/2006/relationships/hyperlink" Target="https://corporate.asda.com/media-library/document/asda-modern-slavery-statement-2019/_proxyDocument?id=0000016a-6ecd-d7ff-a3ea-6fef02ad0001&amp;cmpid=ahc-_-corp-_-asdacom-_-environment-downloads-_-footer-_-about-modern-slavery" TargetMode="External"/><Relationship Id="rId20" Type="http://schemas.openxmlformats.org/officeDocument/2006/relationships/hyperlink" Target="https://fortune.com/2019/06/05/walmart-increase-federal-minimum-wage-bernie-sanders-annual-meeting/" TargetMode="External"/><Relationship Id="rId1" Type="http://schemas.openxmlformats.org/officeDocument/2006/relationships/hyperlink" Target="https://www.jumborapportage.com/FbContent.ashx/pub_1007/downloads/v190328134223/@SlVNQk8zMDk2X01WT2JlcmljaHQrQ292ZXIucGRm%0a%0a-%20-%20https:/www.jumborapportage.com/FbContent.ashx/pub_1011/downloads/v200417155210/JUMBO3878_MENSENRECHTENRAPPORTAGE%20CACAO-S1.pdf%0ahttps:/www.jumborapportage.com/FbContent.ashx/pub_1011/downloads/v200417155210/JUMBO3878_MENSENRECHTENRAPPORTAGE%20CACAO-S1.pdf" TargetMode="External"/><Relationship Id="rId6" Type="http://schemas.openxmlformats.org/officeDocument/2006/relationships/hyperlink" Target="https://www.ethicaltrade.org/blog/international-buyers-urge-thai-government-to-protect-fishery-reforms" TargetMode="External"/><Relationship Id="rId11" Type="http://schemas.openxmlformats.org/officeDocument/2006/relationships/hyperlink" Target="https://corporate.lidl.co.uk/sustainability/human-rights-ethical-trade" TargetMode="External"/><Relationship Id="rId5" Type="http://schemas.openxmlformats.org/officeDocument/2006/relationships/hyperlink" Target="https://www.aholddelhaize.com/media/2220/ahold_usa-fair_food_program_factsheet.pdf" TargetMode="External"/><Relationship Id="rId15" Type="http://schemas.openxmlformats.org/officeDocument/2006/relationships/hyperlink" Target="https://www.business-humanrights.org/gesetz%0ahttps:/www.seafoodsource.com/news/environment-sustainability/international-seafood-buyers-urge-thailand-to-stand-strong-on-fisheries-reforms" TargetMode="External"/><Relationship Id="rId10" Type="http://schemas.openxmlformats.org/officeDocument/2006/relationships/hyperlink" Target="https://www.ethicaltrade.org/blog/international-buyers-urge-thai-government-to-protect-fishery-reforms" TargetMode="External"/><Relationship Id="rId19" Type="http://schemas.openxmlformats.org/officeDocument/2006/relationships/hyperlink" Target="https://corporate.walmart.com/sourcing/collaboration" TargetMode="External"/><Relationship Id="rId4" Type="http://schemas.openxmlformats.org/officeDocument/2006/relationships/hyperlink" Target="https://cr.aldisouthgroup.com/en/responsibility/our-priorities/respecting-human-rights" TargetMode="External"/><Relationship Id="rId9" Type="http://schemas.openxmlformats.org/officeDocument/2006/relationships/hyperlink" Target="https://www.costco.com/sustainability-human-rights.html" TargetMode="External"/><Relationship Id="rId14" Type="http://schemas.openxmlformats.org/officeDocument/2006/relationships/hyperlink" Target="https://www.superunie.nl/app/uploads/2019/09/Gedragscode-Superunie-NL-september-2016.pdf"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rewe-group.com/de/newsroom/pressemitteilungen/1764-nur-noch-zertifizierter-orangensaft" TargetMode="External"/><Relationship Id="rId13" Type="http://schemas.openxmlformats.org/officeDocument/2006/relationships/printerSettings" Target="../printerSettings/printerSettings4.bin"/><Relationship Id="rId3" Type="http://schemas.openxmlformats.org/officeDocument/2006/relationships/hyperlink" Target="https://www.sustainabilityreports.be/sites/default/files/reports/aldi_north_group_sustainability_report_2017_en.pdf&#160;&#160;&#160;&#160;" TargetMode="External"/><Relationship Id="rId7" Type="http://schemas.openxmlformats.org/officeDocument/2006/relationships/hyperlink" Target="https://www.morrisons-corporate.com/cr/ethical-trading/our-approach-to-ethical-trading/(accessed%2016.4.2020)" TargetMode="External"/><Relationship Id="rId12" Type="http://schemas.openxmlformats.org/officeDocument/2006/relationships/hyperlink" Target="https://www.wholefoodsmarket.com/mission-values/caring-communities/local-producer-loan-program" TargetMode="External"/><Relationship Id="rId2" Type="http://schemas.openxmlformats.org/officeDocument/2006/relationships/hyperlink" Target="https://www.nachhaltige-agrarlieferketten.org/en/news-events/translate-to-english-living-income-arbeitsgruppe-gemeinsame-erklaerung/" TargetMode="External"/><Relationship Id="rId1" Type="http://schemas.openxmlformats.org/officeDocument/2006/relationships/hyperlink" Target="https://cr.aldisouthgroup.com/en/responsibility/our-priorities/respecting-human-rights" TargetMode="External"/><Relationship Id="rId6" Type="http://schemas.openxmlformats.org/officeDocument/2006/relationships/hyperlink" Target="https://corporate.lidl.co.uk/sustainability/human-rights-ethical-trade;" TargetMode="External"/><Relationship Id="rId11" Type="http://schemas.openxmlformats.org/officeDocument/2006/relationships/hyperlink" Target="https://www.wholefoodsmarket.com/mission-values/whole-trade-program/certifier-partners(Accessed%2002/12/2019)" TargetMode="External"/><Relationship Id="rId5" Type="http://schemas.openxmlformats.org/officeDocument/2006/relationships/hyperlink" Target="https://www.costco.com/sustainability-kirkland-signature.html" TargetMode="External"/><Relationship Id="rId10" Type="http://schemas.openxmlformats.org/officeDocument/2006/relationships/hyperlink" Target="https://www.tesco.com/groceries/en-GB/search?query=fairtrade&amp;icid=tescohp_sws-1_m-ft_in-fairtrade_ab-226-b_out-fairtrade&amp;page=1" TargetMode="External"/><Relationship Id="rId4" Type="http://schemas.openxmlformats.org/officeDocument/2006/relationships/hyperlink" Target="https://www.costco.com/sustainability-kirkland-signature.html" TargetMode="External"/><Relationship Id="rId9" Type="http://schemas.openxmlformats.org/officeDocument/2006/relationships/hyperlink" Target="https://www.rewe-group.com/de/newsroom/pressemitteilungen/1764-nur-noch-zertifizierter-orangensaft;%20Guidance%20on%20orange%20juice,%20p.%2019."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corporate.walmart.com/womensempowerment/about" TargetMode="External"/><Relationship Id="rId3" Type="http://schemas.openxmlformats.org/officeDocument/2006/relationships/hyperlink" Target="https://corporate.lidl.co.uk/sustainability/human-rights-ethical-trade/hria;%20Due%20diligence%20paper,%20https:/www.lidl.de/de/menschenrechte/s7381285,,%20pp.%2025,%2026%20https:/corporate.lidl.co.uk/storage/download/file/7d1ab8f66c5df6e4918d1bd635e17b23/Human+Rights+and+Environmental+Due+Diligence+Policy+March+2020_V_final.pdf" TargetMode="External"/><Relationship Id="rId7" Type="http://schemas.openxmlformats.org/officeDocument/2006/relationships/hyperlink" Target="https://magazin.rewe-group.com/projekte/geschlechtergerechtigkeit" TargetMode="External"/><Relationship Id="rId2" Type="http://schemas.openxmlformats.org/officeDocument/2006/relationships/hyperlink" Target="https://corporate.lidl.co.uk/sustainability/human-rights-ethical-trade" TargetMode="External"/><Relationship Id="rId1" Type="http://schemas.openxmlformats.org/officeDocument/2006/relationships/hyperlink" Target="https://www.weps.org/companies" TargetMode="External"/><Relationship Id="rId6" Type="http://schemas.openxmlformats.org/officeDocument/2006/relationships/hyperlink" Target="https://magazin.rewe-group.com/projekte/geschlechtergerechtigkeit" TargetMode="External"/><Relationship Id="rId11" Type="http://schemas.openxmlformats.org/officeDocument/2006/relationships/printerSettings" Target="../printerSettings/printerSettings5.bin"/><Relationship Id="rId5" Type="http://schemas.openxmlformats.org/officeDocument/2006/relationships/hyperlink" Target="https://www.morrisons-corporate.com/cr/ethical-trading/our-approach-to-ethical-trading/risk-assessment/" TargetMode="External"/><Relationship Id="rId10" Type="http://schemas.openxmlformats.org/officeDocument/2006/relationships/hyperlink" Target="https://corporate.walmart.com/newsroom/2019/03/08/sparking-change-for-women-girls-and-the-next-generation" TargetMode="External"/><Relationship Id="rId4" Type="http://schemas.openxmlformats.org/officeDocument/2006/relationships/hyperlink" Target="https://www.morrisons-corporate.com/cr/ethical-trading/our-approach-to-ethical-trading/risk-assessment/" TargetMode="External"/><Relationship Id="rId9" Type="http://schemas.openxmlformats.org/officeDocument/2006/relationships/hyperlink" Target="https://corporate.walmart.com/womensempowerment/sourcing/international-sourcin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T28"/>
  <sheetViews>
    <sheetView topLeftCell="A7" zoomScaleNormal="100" workbookViewId="0">
      <selection activeCell="F25" sqref="F25"/>
    </sheetView>
  </sheetViews>
  <sheetFormatPr defaultColWidth="8.7109375" defaultRowHeight="15" x14ac:dyDescent="0.25"/>
  <cols>
    <col min="1" max="1" width="11.28515625" style="9" customWidth="1"/>
    <col min="2" max="2" width="13.42578125" customWidth="1"/>
    <col min="3" max="3" width="23.42578125" customWidth="1"/>
    <col min="4" max="4" width="1.42578125" style="1" customWidth="1"/>
    <col min="5" max="5" width="13.28515625" customWidth="1"/>
    <col min="6" max="6" width="9.7109375" customWidth="1"/>
    <col min="7" max="8" width="11.42578125" customWidth="1"/>
    <col min="9" max="9" width="10.7109375" customWidth="1"/>
    <col min="10" max="10" width="9.140625" customWidth="1"/>
    <col min="13" max="13" width="9.140625" customWidth="1"/>
    <col min="15" max="15" width="11.140625" customWidth="1"/>
    <col min="16" max="17" width="10.7109375" customWidth="1"/>
    <col min="18" max="18" width="11.28515625" bestFit="1" customWidth="1"/>
    <col min="20" max="20" width="13.140625" customWidth="1"/>
  </cols>
  <sheetData>
    <row r="6" spans="2:20" ht="33" customHeight="1" x14ac:dyDescent="0.25">
      <c r="B6" s="144"/>
      <c r="C6" s="62" t="s">
        <v>0</v>
      </c>
      <c r="D6" s="144"/>
      <c r="E6" s="145" t="s">
        <v>1</v>
      </c>
      <c r="F6" s="145"/>
      <c r="G6" s="143" t="s">
        <v>2</v>
      </c>
      <c r="H6" s="143"/>
      <c r="I6" s="145" t="s">
        <v>3</v>
      </c>
      <c r="J6" s="145"/>
      <c r="K6" s="143" t="s">
        <v>4</v>
      </c>
      <c r="L6" s="143"/>
      <c r="M6" s="25" t="s">
        <v>5</v>
      </c>
      <c r="N6" s="9"/>
      <c r="O6" s="9"/>
      <c r="P6" s="2"/>
      <c r="Q6" s="2"/>
      <c r="R6" s="2"/>
      <c r="S6" s="2"/>
      <c r="T6" s="2"/>
    </row>
    <row r="7" spans="2:20" ht="32.25" customHeight="1" x14ac:dyDescent="0.25">
      <c r="B7" s="144"/>
      <c r="C7" s="13" t="s">
        <v>6</v>
      </c>
      <c r="D7" s="144"/>
      <c r="E7" s="34" t="s">
        <v>7</v>
      </c>
      <c r="F7" s="34" t="s">
        <v>8</v>
      </c>
      <c r="G7" s="34" t="s">
        <v>7</v>
      </c>
      <c r="H7" s="34" t="s">
        <v>8</v>
      </c>
      <c r="I7" s="34" t="s">
        <v>7</v>
      </c>
      <c r="J7" s="34" t="s">
        <v>8</v>
      </c>
      <c r="K7" s="34" t="s">
        <v>9</v>
      </c>
      <c r="L7" s="34" t="s">
        <v>8</v>
      </c>
      <c r="M7" s="33" t="s">
        <v>10</v>
      </c>
      <c r="N7" s="9"/>
      <c r="O7" s="9"/>
      <c r="P7" s="2"/>
      <c r="Q7" s="2"/>
      <c r="R7" s="2"/>
      <c r="S7" s="2"/>
      <c r="T7" s="2"/>
    </row>
    <row r="8" spans="2:20" s="1" customFormat="1" ht="15" customHeight="1" x14ac:dyDescent="0.25">
      <c r="B8" s="26" t="s">
        <v>11</v>
      </c>
      <c r="C8" s="4">
        <f t="shared" ref="C8:C23" si="0">M8/93</f>
        <v>0.18817204301075269</v>
      </c>
      <c r="D8" s="144"/>
      <c r="E8" s="14">
        <f>'Transparency and accountability'!E36</f>
        <v>6</v>
      </c>
      <c r="F8" s="19">
        <f t="shared" ref="F8:F23" si="1">E8/24</f>
        <v>0.25</v>
      </c>
      <c r="G8" s="15">
        <f>Workers!E36</f>
        <v>4.5</v>
      </c>
      <c r="H8" s="19">
        <f t="shared" ref="H8:H23" si="2">G8/24</f>
        <v>0.1875</v>
      </c>
      <c r="I8" s="14">
        <f>'Smallholder farmers'!E36</f>
        <v>5</v>
      </c>
      <c r="J8" s="20">
        <f t="shared" ref="J8:J23" si="3">I8/24</f>
        <v>0.20833333333333334</v>
      </c>
      <c r="K8" s="14">
        <f>Women!E32</f>
        <v>2</v>
      </c>
      <c r="L8" s="19">
        <f t="shared" ref="L8:L23" si="4">K8/21</f>
        <v>9.5238095238095233E-2</v>
      </c>
      <c r="M8" s="16">
        <f t="shared" ref="M8:M23" si="5">SUM(E8+G8+I8+K8)</f>
        <v>17.5</v>
      </c>
      <c r="R8" s="3"/>
      <c r="S8" s="3"/>
      <c r="T8" s="3"/>
    </row>
    <row r="9" spans="2:20" s="1" customFormat="1" x14ac:dyDescent="0.25">
      <c r="B9" s="26" t="s">
        <v>12</v>
      </c>
      <c r="C9" s="4">
        <f t="shared" si="0"/>
        <v>6.4516129032258063E-2</v>
      </c>
      <c r="D9" s="144"/>
      <c r="E9" s="14">
        <f>'Transparency and accountability'!H36</f>
        <v>2</v>
      </c>
      <c r="F9" s="19">
        <f t="shared" si="1"/>
        <v>8.3333333333333329E-2</v>
      </c>
      <c r="G9" s="15">
        <f>Workers!H36</f>
        <v>3</v>
      </c>
      <c r="H9" s="19">
        <f t="shared" si="2"/>
        <v>0.125</v>
      </c>
      <c r="I9" s="14">
        <f>'Smallholder farmers'!H36</f>
        <v>1</v>
      </c>
      <c r="J9" s="20">
        <f t="shared" si="3"/>
        <v>4.1666666666666664E-2</v>
      </c>
      <c r="K9" s="14">
        <f>Women!H32</f>
        <v>0</v>
      </c>
      <c r="L9" s="19">
        <f t="shared" si="4"/>
        <v>0</v>
      </c>
      <c r="M9" s="16">
        <f t="shared" si="5"/>
        <v>6</v>
      </c>
      <c r="R9" s="3"/>
      <c r="S9" s="3"/>
      <c r="T9" s="3"/>
    </row>
    <row r="10" spans="2:20" s="1" customFormat="1" x14ac:dyDescent="0.25">
      <c r="B10" s="26" t="s">
        <v>13</v>
      </c>
      <c r="C10" s="4">
        <f t="shared" si="0"/>
        <v>0.18279569892473119</v>
      </c>
      <c r="D10" s="144"/>
      <c r="E10" s="14">
        <f>'Transparency and accountability'!K36</f>
        <v>7</v>
      </c>
      <c r="F10" s="19">
        <f t="shared" si="1"/>
        <v>0.29166666666666669</v>
      </c>
      <c r="G10" s="15">
        <f>Workers!K36</f>
        <v>3</v>
      </c>
      <c r="H10" s="19">
        <f t="shared" si="2"/>
        <v>0.125</v>
      </c>
      <c r="I10" s="14">
        <f>'Smallholder farmers'!K36</f>
        <v>5</v>
      </c>
      <c r="J10" s="20">
        <f t="shared" si="3"/>
        <v>0.20833333333333334</v>
      </c>
      <c r="K10" s="14">
        <f>Women!K32</f>
        <v>2</v>
      </c>
      <c r="L10" s="19">
        <f t="shared" si="4"/>
        <v>9.5238095238095233E-2</v>
      </c>
      <c r="M10" s="16">
        <f t="shared" si="5"/>
        <v>17</v>
      </c>
      <c r="R10" s="3"/>
      <c r="S10" s="3"/>
      <c r="T10" s="3"/>
    </row>
    <row r="11" spans="2:20" ht="15" customHeight="1" x14ac:dyDescent="0.25">
      <c r="B11" s="26" t="s">
        <v>14</v>
      </c>
      <c r="C11" s="4">
        <f t="shared" si="0"/>
        <v>0.24731182795698925</v>
      </c>
      <c r="D11" s="144"/>
      <c r="E11" s="14">
        <f>'Transparency and accountability'!N36</f>
        <v>7.5</v>
      </c>
      <c r="F11" s="19">
        <f t="shared" si="1"/>
        <v>0.3125</v>
      </c>
      <c r="G11" s="15">
        <f>Workers!N36</f>
        <v>8.5</v>
      </c>
      <c r="H11" s="19">
        <f t="shared" si="2"/>
        <v>0.35416666666666669</v>
      </c>
      <c r="I11" s="17">
        <f>'Smallholder farmers'!N36</f>
        <v>5</v>
      </c>
      <c r="J11" s="20">
        <f t="shared" si="3"/>
        <v>0.20833333333333334</v>
      </c>
      <c r="K11" s="14">
        <f>Women!N32</f>
        <v>2</v>
      </c>
      <c r="L11" s="19">
        <f t="shared" si="4"/>
        <v>9.5238095238095233E-2</v>
      </c>
      <c r="M11" s="16">
        <f t="shared" si="5"/>
        <v>23</v>
      </c>
      <c r="N11" s="9"/>
      <c r="O11" s="9"/>
      <c r="P11" s="9"/>
      <c r="Q11" s="9"/>
      <c r="R11" s="3"/>
      <c r="S11" s="3"/>
      <c r="T11" s="3"/>
    </row>
    <row r="12" spans="2:20" ht="15" customHeight="1" x14ac:dyDescent="0.25">
      <c r="B12" s="26" t="s">
        <v>15</v>
      </c>
      <c r="C12" s="4">
        <f t="shared" si="0"/>
        <v>0.12365591397849462</v>
      </c>
      <c r="D12" s="144"/>
      <c r="E12" s="14">
        <f>'Transparency and accountability'!Q36</f>
        <v>2.5</v>
      </c>
      <c r="F12" s="19">
        <f t="shared" si="1"/>
        <v>0.10416666666666667</v>
      </c>
      <c r="G12" s="15">
        <f>Workers!Q36</f>
        <v>6</v>
      </c>
      <c r="H12" s="19">
        <f t="shared" si="2"/>
        <v>0.25</v>
      </c>
      <c r="I12" s="14">
        <f>'Smallholder farmers'!Q36</f>
        <v>3</v>
      </c>
      <c r="J12" s="20">
        <f t="shared" si="3"/>
        <v>0.125</v>
      </c>
      <c r="K12" s="14">
        <f>Women!Q32</f>
        <v>0</v>
      </c>
      <c r="L12" s="19">
        <f t="shared" si="4"/>
        <v>0</v>
      </c>
      <c r="M12" s="16">
        <f t="shared" si="5"/>
        <v>11.5</v>
      </c>
      <c r="N12" s="9"/>
      <c r="O12" s="9"/>
      <c r="P12" s="9"/>
      <c r="Q12" s="9"/>
      <c r="R12" s="3"/>
      <c r="S12" s="3"/>
      <c r="T12" s="3"/>
    </row>
    <row r="13" spans="2:20" ht="15" customHeight="1" x14ac:dyDescent="0.25">
      <c r="B13" s="26" t="s">
        <v>16</v>
      </c>
      <c r="C13" s="4">
        <f t="shared" si="0"/>
        <v>3.2258064516129031E-2</v>
      </c>
      <c r="D13" s="144"/>
      <c r="E13" s="14">
        <f>'Transparency and accountability'!T36</f>
        <v>0</v>
      </c>
      <c r="F13" s="19">
        <f t="shared" si="1"/>
        <v>0</v>
      </c>
      <c r="G13" s="15">
        <f>Workers!T36</f>
        <v>2</v>
      </c>
      <c r="H13" s="19">
        <f t="shared" si="2"/>
        <v>8.3333333333333329E-2</v>
      </c>
      <c r="I13" s="14">
        <f>'Smallholder farmers'!T36</f>
        <v>1</v>
      </c>
      <c r="J13" s="20">
        <f t="shared" si="3"/>
        <v>4.1666666666666664E-2</v>
      </c>
      <c r="K13" s="14">
        <f>Women!T32</f>
        <v>0</v>
      </c>
      <c r="L13" s="19">
        <f t="shared" si="4"/>
        <v>0</v>
      </c>
      <c r="M13" s="16">
        <f t="shared" si="5"/>
        <v>3</v>
      </c>
      <c r="N13" s="9"/>
      <c r="O13" s="9"/>
      <c r="P13" s="9"/>
      <c r="Q13" s="9"/>
      <c r="R13" s="3"/>
      <c r="S13" s="3"/>
      <c r="T13" s="3"/>
    </row>
    <row r="14" spans="2:20" x14ac:dyDescent="0.25">
      <c r="B14" s="26" t="s">
        <v>17</v>
      </c>
      <c r="C14" s="4">
        <f t="shared" si="0"/>
        <v>0.22580645161290322</v>
      </c>
      <c r="D14" s="144"/>
      <c r="E14" s="14">
        <f>'Transparency and accountability'!W36</f>
        <v>8</v>
      </c>
      <c r="F14" s="19">
        <f t="shared" si="1"/>
        <v>0.33333333333333331</v>
      </c>
      <c r="G14" s="15">
        <f>Workers!W36</f>
        <v>7</v>
      </c>
      <c r="H14" s="19">
        <f t="shared" si="2"/>
        <v>0.29166666666666669</v>
      </c>
      <c r="I14" s="14">
        <f>'Smallholder farmers'!W36</f>
        <v>3</v>
      </c>
      <c r="J14" s="20">
        <f t="shared" si="3"/>
        <v>0.125</v>
      </c>
      <c r="K14" s="14">
        <f>Women!W32</f>
        <v>3</v>
      </c>
      <c r="L14" s="19">
        <f t="shared" si="4"/>
        <v>0.14285714285714285</v>
      </c>
      <c r="M14" s="16">
        <f t="shared" si="5"/>
        <v>21</v>
      </c>
      <c r="N14" s="9"/>
      <c r="O14" s="9"/>
      <c r="P14" s="9"/>
      <c r="Q14" s="3"/>
      <c r="R14" s="3"/>
      <c r="S14" s="3"/>
      <c r="T14" s="3"/>
    </row>
    <row r="15" spans="2:20" s="1" customFormat="1" x14ac:dyDescent="0.25">
      <c r="B15" s="26" t="s">
        <v>18</v>
      </c>
      <c r="C15" s="4">
        <f t="shared" si="0"/>
        <v>5.3763440860215055E-2</v>
      </c>
      <c r="D15" s="144"/>
      <c r="E15" s="14">
        <f>'Transparency and accountability'!Z36</f>
        <v>2</v>
      </c>
      <c r="F15" s="19">
        <f t="shared" si="1"/>
        <v>8.3333333333333329E-2</v>
      </c>
      <c r="G15" s="15">
        <f>Workers!Z36</f>
        <v>2</v>
      </c>
      <c r="H15" s="19">
        <f t="shared" si="2"/>
        <v>8.3333333333333329E-2</v>
      </c>
      <c r="I15" s="14">
        <f>'Smallholder farmers'!Z36</f>
        <v>1</v>
      </c>
      <c r="J15" s="20">
        <f t="shared" si="3"/>
        <v>4.1666666666666664E-2</v>
      </c>
      <c r="K15" s="14">
        <f>Women!Z32</f>
        <v>0</v>
      </c>
      <c r="L15" s="19">
        <f t="shared" si="4"/>
        <v>0</v>
      </c>
      <c r="M15" s="16">
        <f t="shared" si="5"/>
        <v>5</v>
      </c>
      <c r="P15" s="3"/>
      <c r="Q15" s="3"/>
      <c r="R15" s="3"/>
      <c r="S15" s="3"/>
      <c r="T15" s="3"/>
    </row>
    <row r="16" spans="2:20" x14ac:dyDescent="0.25">
      <c r="B16" s="26" t="s">
        <v>19</v>
      </c>
      <c r="C16" s="4">
        <f t="shared" si="0"/>
        <v>0.31720430107526881</v>
      </c>
      <c r="D16" s="144"/>
      <c r="E16" s="14">
        <f>'Transparency and accountability'!AC36</f>
        <v>9.5</v>
      </c>
      <c r="F16" s="19">
        <f t="shared" si="1"/>
        <v>0.39583333333333331</v>
      </c>
      <c r="G16" s="18">
        <f>Workers!AC36</f>
        <v>9</v>
      </c>
      <c r="H16" s="19">
        <f t="shared" si="2"/>
        <v>0.375</v>
      </c>
      <c r="I16" s="14">
        <f>'Smallholder farmers'!AC36</f>
        <v>6</v>
      </c>
      <c r="J16" s="20">
        <f t="shared" si="3"/>
        <v>0.25</v>
      </c>
      <c r="K16" s="14">
        <f>Women!AC32</f>
        <v>5</v>
      </c>
      <c r="L16" s="19">
        <f t="shared" si="4"/>
        <v>0.23809523809523808</v>
      </c>
      <c r="M16" s="16">
        <f t="shared" si="5"/>
        <v>29.5</v>
      </c>
      <c r="N16" s="9"/>
      <c r="O16" s="9"/>
      <c r="P16" s="3"/>
      <c r="Q16" s="3"/>
      <c r="R16" s="3"/>
      <c r="S16" s="3"/>
      <c r="T16" s="3"/>
    </row>
    <row r="17" spans="1:20" x14ac:dyDescent="0.25">
      <c r="B17" s="26" t="s">
        <v>20</v>
      </c>
      <c r="C17" s="4">
        <f t="shared" si="0"/>
        <v>0.33333333333333331</v>
      </c>
      <c r="D17" s="144"/>
      <c r="E17" s="15">
        <f>'Transparency and accountability'!AF36</f>
        <v>9</v>
      </c>
      <c r="F17" s="19">
        <f t="shared" si="1"/>
        <v>0.375</v>
      </c>
      <c r="G17" s="15">
        <f>Workers!AF36</f>
        <v>13</v>
      </c>
      <c r="H17" s="19">
        <f t="shared" si="2"/>
        <v>0.54166666666666663</v>
      </c>
      <c r="I17" s="15">
        <f>'Smallholder farmers'!AF36</f>
        <v>4</v>
      </c>
      <c r="J17" s="20">
        <f t="shared" si="3"/>
        <v>0.16666666666666666</v>
      </c>
      <c r="K17" s="15">
        <f>Women!AF32</f>
        <v>5</v>
      </c>
      <c r="L17" s="19">
        <f t="shared" si="4"/>
        <v>0.23809523809523808</v>
      </c>
      <c r="M17" s="16">
        <f t="shared" si="5"/>
        <v>31</v>
      </c>
      <c r="N17" s="9"/>
      <c r="O17" s="9"/>
      <c r="P17" s="3"/>
      <c r="Q17" s="3"/>
      <c r="R17" s="3"/>
      <c r="S17" s="3"/>
      <c r="T17" s="3"/>
    </row>
    <row r="18" spans="1:20" ht="15" customHeight="1" x14ac:dyDescent="0.25">
      <c r="B18" s="26" t="s">
        <v>21</v>
      </c>
      <c r="C18" s="4">
        <f t="shared" si="0"/>
        <v>8.6021505376344093E-2</v>
      </c>
      <c r="D18" s="144"/>
      <c r="E18" s="14">
        <f>'Transparency and accountability'!AI36</f>
        <v>3</v>
      </c>
      <c r="F18" s="19">
        <f t="shared" si="1"/>
        <v>0.125</v>
      </c>
      <c r="G18" s="15">
        <f>Workers!AI36</f>
        <v>3</v>
      </c>
      <c r="H18" s="19">
        <f t="shared" si="2"/>
        <v>0.125</v>
      </c>
      <c r="I18" s="14">
        <f>'Smallholder farmers'!AI36</f>
        <v>2</v>
      </c>
      <c r="J18" s="20">
        <f t="shared" si="3"/>
        <v>8.3333333333333329E-2</v>
      </c>
      <c r="K18" s="14">
        <f>Women!AI32</f>
        <v>0</v>
      </c>
      <c r="L18" s="19">
        <f t="shared" si="4"/>
        <v>0</v>
      </c>
      <c r="M18" s="16">
        <f t="shared" si="5"/>
        <v>8</v>
      </c>
      <c r="N18" s="9"/>
      <c r="O18" s="5"/>
      <c r="P18" s="3"/>
      <c r="Q18" s="3"/>
      <c r="R18" s="3"/>
      <c r="S18" s="3"/>
      <c r="T18" s="3"/>
    </row>
    <row r="19" spans="1:20" ht="15" customHeight="1" x14ac:dyDescent="0.25">
      <c r="B19" s="26" t="s">
        <v>22</v>
      </c>
      <c r="C19" s="4">
        <f t="shared" si="0"/>
        <v>0.24731182795698925</v>
      </c>
      <c r="D19" s="144"/>
      <c r="E19" s="14">
        <f>'Transparency and accountability'!AL36</f>
        <v>7</v>
      </c>
      <c r="F19" s="19">
        <f t="shared" si="1"/>
        <v>0.29166666666666669</v>
      </c>
      <c r="G19" s="15">
        <f>Workers!AL36</f>
        <v>6</v>
      </c>
      <c r="H19" s="19">
        <f t="shared" si="2"/>
        <v>0.25</v>
      </c>
      <c r="I19" s="14">
        <f>'Smallholder farmers'!AL36</f>
        <v>8</v>
      </c>
      <c r="J19" s="20">
        <f t="shared" si="3"/>
        <v>0.33333333333333331</v>
      </c>
      <c r="K19" s="14">
        <f>Women!AL32</f>
        <v>2</v>
      </c>
      <c r="L19" s="19">
        <f t="shared" si="4"/>
        <v>9.5238095238095233E-2</v>
      </c>
      <c r="M19" s="16">
        <f t="shared" si="5"/>
        <v>23</v>
      </c>
      <c r="N19" s="9"/>
      <c r="O19" s="5"/>
      <c r="P19" s="3"/>
      <c r="Q19" s="3"/>
      <c r="R19" s="3"/>
      <c r="S19" s="3"/>
      <c r="T19" s="3"/>
    </row>
    <row r="20" spans="1:20" ht="15.75" x14ac:dyDescent="0.25">
      <c r="B20" s="26" t="s">
        <v>23</v>
      </c>
      <c r="C20" s="4">
        <f t="shared" si="0"/>
        <v>0.44086021505376344</v>
      </c>
      <c r="D20" s="144"/>
      <c r="E20" s="15">
        <f>'Transparency and accountability'!AO36</f>
        <v>10</v>
      </c>
      <c r="F20" s="19">
        <f t="shared" si="1"/>
        <v>0.41666666666666669</v>
      </c>
      <c r="G20" s="15">
        <f>Workers!AO36</f>
        <v>13</v>
      </c>
      <c r="H20" s="19">
        <f t="shared" si="2"/>
        <v>0.54166666666666663</v>
      </c>
      <c r="I20" s="15">
        <f>'Smallholder farmers'!AO36</f>
        <v>12</v>
      </c>
      <c r="J20" s="20">
        <f t="shared" si="3"/>
        <v>0.5</v>
      </c>
      <c r="K20" s="15">
        <f>Women!AO32</f>
        <v>6</v>
      </c>
      <c r="L20" s="19">
        <f t="shared" si="4"/>
        <v>0.2857142857142857</v>
      </c>
      <c r="M20" s="16">
        <f t="shared" si="5"/>
        <v>41</v>
      </c>
      <c r="N20" s="9"/>
      <c r="O20" s="5"/>
      <c r="P20" s="3"/>
      <c r="Q20" s="3"/>
      <c r="R20" s="3"/>
      <c r="S20" s="3"/>
      <c r="T20" s="3"/>
    </row>
    <row r="21" spans="1:20" ht="15.75" x14ac:dyDescent="0.25">
      <c r="B21" s="26" t="s">
        <v>24</v>
      </c>
      <c r="C21" s="4">
        <f>M21/93</f>
        <v>0.46236559139784944</v>
      </c>
      <c r="D21" s="144"/>
      <c r="E21" s="15">
        <f>'Transparency and accountability'!AR36</f>
        <v>12</v>
      </c>
      <c r="F21" s="19">
        <f t="shared" si="1"/>
        <v>0.5</v>
      </c>
      <c r="G21" s="15">
        <f>Workers!AR36</f>
        <v>16</v>
      </c>
      <c r="H21" s="19">
        <f t="shared" si="2"/>
        <v>0.66666666666666663</v>
      </c>
      <c r="I21" s="15">
        <f>'Smallholder farmers'!AR36</f>
        <v>6</v>
      </c>
      <c r="J21" s="20">
        <f t="shared" si="3"/>
        <v>0.25</v>
      </c>
      <c r="K21" s="15">
        <f>Women!AR32</f>
        <v>9</v>
      </c>
      <c r="L21" s="19">
        <f t="shared" si="4"/>
        <v>0.42857142857142855</v>
      </c>
      <c r="M21" s="16">
        <f t="shared" si="5"/>
        <v>43</v>
      </c>
      <c r="N21" s="9"/>
      <c r="O21" s="5"/>
      <c r="P21" s="3"/>
      <c r="Q21" s="3"/>
      <c r="R21" s="3"/>
      <c r="S21" s="3"/>
      <c r="T21" s="3"/>
    </row>
    <row r="22" spans="1:20" ht="16.5" customHeight="1" x14ac:dyDescent="0.25">
      <c r="B22" s="26" t="s">
        <v>25</v>
      </c>
      <c r="C22" s="4">
        <f t="shared" si="0"/>
        <v>0.29032258064516131</v>
      </c>
      <c r="D22" s="144"/>
      <c r="E22" s="15">
        <f>'Transparency and accountability'!AU36</f>
        <v>9</v>
      </c>
      <c r="F22" s="19">
        <f t="shared" si="1"/>
        <v>0.375</v>
      </c>
      <c r="G22" s="15">
        <f>Workers!AU36</f>
        <v>6</v>
      </c>
      <c r="H22" s="19">
        <f t="shared" si="2"/>
        <v>0.25</v>
      </c>
      <c r="I22" s="15">
        <f>'Smallholder farmers'!AU36</f>
        <v>5</v>
      </c>
      <c r="J22" s="20">
        <f t="shared" si="3"/>
        <v>0.20833333333333334</v>
      </c>
      <c r="K22" s="15">
        <f>Women!AU32</f>
        <v>7</v>
      </c>
      <c r="L22" s="19">
        <f t="shared" si="4"/>
        <v>0.33333333333333331</v>
      </c>
      <c r="M22" s="16">
        <f t="shared" si="5"/>
        <v>27</v>
      </c>
      <c r="N22" s="9"/>
      <c r="O22" s="3"/>
      <c r="P22" s="3"/>
      <c r="Q22" s="3"/>
      <c r="R22" s="3"/>
      <c r="S22" s="3"/>
      <c r="T22" s="3"/>
    </row>
    <row r="23" spans="1:20" ht="15" customHeight="1" x14ac:dyDescent="0.25">
      <c r="B23" s="26" t="s">
        <v>26</v>
      </c>
      <c r="C23" s="4">
        <f t="shared" si="0"/>
        <v>8.0645161290322578E-2</v>
      </c>
      <c r="D23" s="144"/>
      <c r="E23" s="14">
        <f>'Transparency and accountability'!AX36</f>
        <v>1.5</v>
      </c>
      <c r="F23" s="19">
        <f t="shared" si="1"/>
        <v>6.25E-2</v>
      </c>
      <c r="G23" s="15">
        <f>Workers!AX36</f>
        <v>4</v>
      </c>
      <c r="H23" s="19">
        <f t="shared" si="2"/>
        <v>0.16666666666666666</v>
      </c>
      <c r="I23" s="14">
        <f>'Smallholder farmers'!AX36</f>
        <v>2</v>
      </c>
      <c r="J23" s="20">
        <f t="shared" si="3"/>
        <v>8.3333333333333329E-2</v>
      </c>
      <c r="K23" s="14">
        <f>Women!AX32</f>
        <v>0</v>
      </c>
      <c r="L23" s="19">
        <f t="shared" si="4"/>
        <v>0</v>
      </c>
      <c r="M23" s="16">
        <f t="shared" si="5"/>
        <v>7.5</v>
      </c>
      <c r="N23" s="9"/>
      <c r="O23" s="3"/>
      <c r="P23" s="3"/>
      <c r="Q23" s="3"/>
      <c r="R23" s="3"/>
      <c r="S23" s="3"/>
      <c r="T23" s="3"/>
    </row>
    <row r="25" spans="1:20" x14ac:dyDescent="0.25">
      <c r="A25" s="66" t="s">
        <v>665</v>
      </c>
      <c r="B25" s="67"/>
      <c r="C25" s="68"/>
      <c r="E25" s="1"/>
      <c r="F25" s="1"/>
      <c r="G25" s="1"/>
      <c r="H25" s="1"/>
      <c r="I25" s="1"/>
      <c r="J25" s="1"/>
      <c r="K25" s="1"/>
      <c r="L25" s="9"/>
      <c r="M25" s="9"/>
      <c r="N25" s="9"/>
      <c r="O25" s="9"/>
      <c r="P25" s="9"/>
      <c r="Q25" s="9"/>
      <c r="R25" s="9"/>
      <c r="S25" s="9"/>
      <c r="T25" s="9"/>
    </row>
    <row r="26" spans="1:20" x14ac:dyDescent="0.25">
      <c r="B26" s="1"/>
      <c r="C26" s="1"/>
      <c r="E26" s="1"/>
      <c r="F26" s="1"/>
      <c r="G26" s="1"/>
      <c r="H26" s="1"/>
      <c r="I26" s="1"/>
      <c r="J26" s="1"/>
      <c r="K26" s="1"/>
      <c r="L26" s="9"/>
      <c r="M26" s="9"/>
      <c r="N26" s="9"/>
      <c r="O26" s="9"/>
      <c r="P26" s="9"/>
      <c r="Q26" s="9"/>
      <c r="R26" s="9"/>
      <c r="S26" s="9"/>
      <c r="T26" s="9"/>
    </row>
    <row r="27" spans="1:20" x14ac:dyDescent="0.25">
      <c r="B27" s="1"/>
      <c r="C27" s="1"/>
      <c r="E27" s="1"/>
      <c r="F27" s="1"/>
      <c r="G27" s="1"/>
      <c r="H27" s="1"/>
      <c r="I27" s="1"/>
      <c r="J27" s="1"/>
      <c r="K27" s="1"/>
      <c r="L27" s="9"/>
      <c r="M27" s="9"/>
      <c r="N27" s="9"/>
      <c r="O27" s="9"/>
      <c r="P27" s="9"/>
      <c r="Q27" s="9"/>
      <c r="R27" s="9"/>
      <c r="S27" s="9"/>
      <c r="T27" s="9"/>
    </row>
    <row r="28" spans="1:20" x14ac:dyDescent="0.25">
      <c r="B28" s="1"/>
      <c r="C28" s="1"/>
      <c r="E28" s="1"/>
      <c r="F28" s="1"/>
      <c r="G28" s="1"/>
      <c r="H28" s="1"/>
      <c r="I28" s="1"/>
      <c r="J28" s="1"/>
      <c r="K28" s="1"/>
      <c r="L28" s="9"/>
      <c r="M28" s="9"/>
      <c r="N28" s="9"/>
      <c r="O28" s="9"/>
      <c r="P28" s="9"/>
      <c r="Q28" s="9"/>
      <c r="R28" s="9"/>
      <c r="S28" s="9"/>
      <c r="T28" s="9"/>
    </row>
  </sheetData>
  <sortState ref="B8:M23">
    <sortCondition ref="B8"/>
  </sortState>
  <mergeCells count="6">
    <mergeCell ref="K6:L6"/>
    <mergeCell ref="B6:B7"/>
    <mergeCell ref="E6:F6"/>
    <mergeCell ref="G6:H6"/>
    <mergeCell ref="I6:J6"/>
    <mergeCell ref="D6:D23"/>
  </mergeCells>
  <pageMargins left="0.7" right="0.7" top="0.75" bottom="0.75" header="0.3" footer="0.3"/>
  <pageSetup paperSize="8"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U192"/>
  <sheetViews>
    <sheetView tabSelected="1" zoomScale="85" zoomScaleNormal="85" workbookViewId="0">
      <pane xSplit="3" ySplit="3" topLeftCell="AQ4" activePane="bottomRight" state="frozen"/>
      <selection activeCell="E6" sqref="E6"/>
      <selection pane="topRight" activeCell="E6" sqref="E6"/>
      <selection pane="bottomLeft" activeCell="E6" sqref="E6"/>
      <selection pane="bottomRight" activeCell="AW2" sqref="AW2:AY2"/>
    </sheetView>
  </sheetViews>
  <sheetFormatPr defaultColWidth="9.140625" defaultRowHeight="15" x14ac:dyDescent="0.25"/>
  <cols>
    <col min="1" max="1" width="7.42578125" style="43" customWidth="1"/>
    <col min="2" max="3" width="48.7109375" style="44" customWidth="1"/>
    <col min="4" max="4" width="11.7109375" style="84" customWidth="1"/>
    <col min="5" max="5" width="11.42578125" style="44" customWidth="1"/>
    <col min="6" max="6" width="23.140625" style="85" customWidth="1"/>
    <col min="7" max="7" width="11.42578125" style="44" customWidth="1"/>
    <col min="8" max="8" width="11.7109375" style="44" customWidth="1"/>
    <col min="9" max="9" width="23.28515625" style="45" customWidth="1"/>
    <col min="10" max="10" width="11.7109375" style="44" customWidth="1"/>
    <col min="11" max="11" width="10.140625" style="44" customWidth="1"/>
    <col min="12" max="12" width="20.7109375" style="45" customWidth="1"/>
    <col min="13" max="13" width="10" style="44" customWidth="1"/>
    <col min="14" max="14" width="9.140625" style="44"/>
    <col min="15" max="15" width="20.7109375" style="45" customWidth="1"/>
    <col min="16" max="16" width="9.140625" style="44"/>
    <col min="17" max="17" width="9.140625" style="44" customWidth="1"/>
    <col min="18" max="18" width="20.7109375" style="45" customWidth="1"/>
    <col min="19" max="19" width="9.140625" style="44" customWidth="1"/>
    <col min="20" max="20" width="13.28515625" style="44" customWidth="1"/>
    <col min="21" max="21" width="20.7109375" style="45" customWidth="1"/>
    <col min="22" max="22" width="9.140625" style="44"/>
    <col min="23" max="23" width="9.140625" style="44" customWidth="1"/>
    <col min="24" max="24" width="12" style="45" customWidth="1"/>
    <col min="25" max="26" width="9.140625" style="42" customWidth="1"/>
    <col min="27" max="27" width="11.42578125" style="83" customWidth="1"/>
    <col min="28" max="28" width="11.28515625" style="44" customWidth="1"/>
    <col min="29" max="29" width="9.140625" style="44"/>
    <col min="30" max="30" width="21" style="45" customWidth="1"/>
    <col min="31" max="31" width="9.140625" style="44"/>
    <col min="32" max="32" width="10.7109375" style="44" customWidth="1"/>
    <col min="33" max="33" width="21.42578125" style="45" customWidth="1"/>
    <col min="34" max="34" width="10.7109375" style="44" customWidth="1"/>
    <col min="35" max="35" width="9.140625" style="44" customWidth="1"/>
    <col min="36" max="36" width="20.42578125" style="45" customWidth="1"/>
    <col min="37" max="38" width="9.140625" style="44"/>
    <col min="39" max="39" width="21" style="45" customWidth="1"/>
    <col min="40" max="40" width="9.140625" style="44" customWidth="1"/>
    <col min="41" max="41" width="10.7109375" style="44" customWidth="1"/>
    <col min="42" max="42" width="21.7109375" style="45" customWidth="1"/>
    <col min="43" max="43" width="10.7109375" style="44" customWidth="1"/>
    <col min="44" max="44" width="9.140625" style="44"/>
    <col min="45" max="45" width="20.28515625" style="45" customWidth="1"/>
    <col min="46" max="46" width="9.42578125" style="42" customWidth="1"/>
    <col min="47" max="47" width="9.140625" style="42"/>
    <col min="48" max="48" width="11.140625" style="83" customWidth="1"/>
    <col min="49" max="49" width="10.140625" style="42" customWidth="1"/>
    <col min="50" max="51" width="13.28515625" style="42" customWidth="1"/>
    <col min="52" max="359" width="9.140625" style="42"/>
    <col min="360" max="16384" width="9.140625" style="44"/>
  </cols>
  <sheetData>
    <row r="1" spans="1:51" s="87" customFormat="1" ht="37.5" customHeight="1" x14ac:dyDescent="0.25">
      <c r="A1" s="149" t="s">
        <v>27</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1"/>
    </row>
    <row r="2" spans="1:51" s="88" customFormat="1" ht="20.25" customHeight="1" x14ac:dyDescent="0.25">
      <c r="A2" s="155"/>
      <c r="B2" s="156"/>
      <c r="C2" s="63"/>
      <c r="D2" s="146" t="s">
        <v>11</v>
      </c>
      <c r="E2" s="147"/>
      <c r="F2" s="148"/>
      <c r="G2" s="146" t="s">
        <v>12</v>
      </c>
      <c r="H2" s="147"/>
      <c r="I2" s="148"/>
      <c r="J2" s="146" t="s">
        <v>28</v>
      </c>
      <c r="K2" s="147"/>
      <c r="L2" s="148"/>
      <c r="M2" s="146" t="s">
        <v>29</v>
      </c>
      <c r="N2" s="147"/>
      <c r="O2" s="148"/>
      <c r="P2" s="146" t="s">
        <v>15</v>
      </c>
      <c r="Q2" s="147"/>
      <c r="R2" s="148"/>
      <c r="S2" s="146" t="s">
        <v>16</v>
      </c>
      <c r="T2" s="147"/>
      <c r="U2" s="148"/>
      <c r="V2" s="146" t="s">
        <v>17</v>
      </c>
      <c r="W2" s="147"/>
      <c r="X2" s="148"/>
      <c r="Y2" s="152" t="s">
        <v>18</v>
      </c>
      <c r="Z2" s="153"/>
      <c r="AA2" s="154"/>
      <c r="AB2" s="146" t="s">
        <v>19</v>
      </c>
      <c r="AC2" s="147"/>
      <c r="AD2" s="148"/>
      <c r="AE2" s="146" t="s">
        <v>20</v>
      </c>
      <c r="AF2" s="147"/>
      <c r="AG2" s="148"/>
      <c r="AH2" s="146" t="s">
        <v>21</v>
      </c>
      <c r="AI2" s="147"/>
      <c r="AJ2" s="148"/>
      <c r="AK2" s="146" t="s">
        <v>22</v>
      </c>
      <c r="AL2" s="147"/>
      <c r="AM2" s="148"/>
      <c r="AN2" s="146" t="s">
        <v>23</v>
      </c>
      <c r="AO2" s="147"/>
      <c r="AP2" s="148"/>
      <c r="AQ2" s="146" t="s">
        <v>24</v>
      </c>
      <c r="AR2" s="147"/>
      <c r="AS2" s="148"/>
      <c r="AT2" s="152" t="s">
        <v>25</v>
      </c>
      <c r="AU2" s="153"/>
      <c r="AV2" s="154"/>
      <c r="AW2" s="153" t="s">
        <v>26</v>
      </c>
      <c r="AX2" s="153"/>
      <c r="AY2" s="154"/>
    </row>
    <row r="3" spans="1:51" s="89" customFormat="1" ht="16.5" customHeight="1" x14ac:dyDescent="0.25">
      <c r="A3" s="246" t="s">
        <v>30</v>
      </c>
      <c r="B3" s="246" t="s">
        <v>31</v>
      </c>
      <c r="C3" s="29" t="s">
        <v>32</v>
      </c>
      <c r="D3" s="30" t="s">
        <v>33</v>
      </c>
      <c r="E3" s="31" t="s">
        <v>34</v>
      </c>
      <c r="F3" s="29" t="s">
        <v>35</v>
      </c>
      <c r="G3" s="30" t="s">
        <v>33</v>
      </c>
      <c r="H3" s="31" t="s">
        <v>34</v>
      </c>
      <c r="I3" s="29" t="s">
        <v>35</v>
      </c>
      <c r="J3" s="30" t="s">
        <v>33</v>
      </c>
      <c r="K3" s="31" t="s">
        <v>34</v>
      </c>
      <c r="L3" s="29" t="s">
        <v>35</v>
      </c>
      <c r="M3" s="30" t="s">
        <v>33</v>
      </c>
      <c r="N3" s="31" t="s">
        <v>34</v>
      </c>
      <c r="O3" s="29" t="s">
        <v>35</v>
      </c>
      <c r="P3" s="30" t="s">
        <v>33</v>
      </c>
      <c r="Q3" s="31" t="s">
        <v>34</v>
      </c>
      <c r="R3" s="29" t="s">
        <v>35</v>
      </c>
      <c r="S3" s="30" t="s">
        <v>33</v>
      </c>
      <c r="T3" s="31" t="s">
        <v>34</v>
      </c>
      <c r="U3" s="29" t="s">
        <v>35</v>
      </c>
      <c r="V3" s="30" t="s">
        <v>33</v>
      </c>
      <c r="W3" s="31" t="s">
        <v>34</v>
      </c>
      <c r="X3" s="29" t="s">
        <v>35</v>
      </c>
      <c r="Y3" s="30" t="s">
        <v>33</v>
      </c>
      <c r="Z3" s="31" t="s">
        <v>34</v>
      </c>
      <c r="AA3" s="29" t="s">
        <v>35</v>
      </c>
      <c r="AB3" s="30" t="s">
        <v>33</v>
      </c>
      <c r="AC3" s="31" t="s">
        <v>34</v>
      </c>
      <c r="AD3" s="29" t="s">
        <v>35</v>
      </c>
      <c r="AE3" s="30" t="s">
        <v>33</v>
      </c>
      <c r="AF3" s="31" t="s">
        <v>34</v>
      </c>
      <c r="AG3" s="29" t="s">
        <v>35</v>
      </c>
      <c r="AH3" s="30" t="s">
        <v>33</v>
      </c>
      <c r="AI3" s="31" t="s">
        <v>34</v>
      </c>
      <c r="AJ3" s="29" t="s">
        <v>35</v>
      </c>
      <c r="AK3" s="30" t="s">
        <v>33</v>
      </c>
      <c r="AL3" s="31" t="s">
        <v>34</v>
      </c>
      <c r="AM3" s="29" t="s">
        <v>35</v>
      </c>
      <c r="AN3" s="30" t="s">
        <v>33</v>
      </c>
      <c r="AO3" s="31" t="s">
        <v>34</v>
      </c>
      <c r="AP3" s="29" t="s">
        <v>35</v>
      </c>
      <c r="AQ3" s="30" t="s">
        <v>33</v>
      </c>
      <c r="AR3" s="31" t="s">
        <v>34</v>
      </c>
      <c r="AS3" s="29" t="s">
        <v>35</v>
      </c>
      <c r="AT3" s="30" t="s">
        <v>33</v>
      </c>
      <c r="AU3" s="31" t="s">
        <v>34</v>
      </c>
      <c r="AV3" s="29" t="s">
        <v>35</v>
      </c>
      <c r="AW3" s="30" t="s">
        <v>33</v>
      </c>
      <c r="AX3" s="31" t="s">
        <v>34</v>
      </c>
      <c r="AY3" s="29" t="s">
        <v>35</v>
      </c>
    </row>
    <row r="4" spans="1:51" s="81" customFormat="1" ht="60" x14ac:dyDescent="0.25">
      <c r="A4" s="140" t="s">
        <v>36</v>
      </c>
      <c r="B4" s="140" t="s">
        <v>37</v>
      </c>
      <c r="C4" s="140"/>
      <c r="D4" s="209"/>
      <c r="E4" s="209"/>
      <c r="F4" s="209"/>
      <c r="G4" s="209"/>
      <c r="H4" s="209"/>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row>
    <row r="5" spans="1:51" s="42" customFormat="1" ht="61.5" customHeight="1" x14ac:dyDescent="0.25">
      <c r="A5" s="204" t="s">
        <v>38</v>
      </c>
      <c r="B5" s="111" t="s">
        <v>39</v>
      </c>
      <c r="C5" s="111"/>
      <c r="D5" s="111" t="s">
        <v>428</v>
      </c>
      <c r="E5" s="111">
        <f>IF(D5="Yes",1,IF(D5="Subsidiary only",0.5,0))</f>
        <v>0.5</v>
      </c>
      <c r="F5" s="109" t="s">
        <v>677</v>
      </c>
      <c r="G5" s="111" t="s">
        <v>410</v>
      </c>
      <c r="H5" s="111">
        <f>IF(G5="Yes",1,IF(G5="Subsidiary only",0.5,0))</f>
        <v>0</v>
      </c>
      <c r="I5" s="109"/>
      <c r="J5" s="109" t="s">
        <v>407</v>
      </c>
      <c r="K5" s="111">
        <f>IF(J5="Yes",1,IF(J5="Subsidiary only",0.5,0))</f>
        <v>1</v>
      </c>
      <c r="L5" s="109" t="s">
        <v>466</v>
      </c>
      <c r="M5" s="111" t="s">
        <v>407</v>
      </c>
      <c r="N5" s="111">
        <f>IF(M5="Yes",1,IF(M5="Subsidiary only",0.5,0))</f>
        <v>1</v>
      </c>
      <c r="O5" s="111" t="s">
        <v>408</v>
      </c>
      <c r="P5" s="111" t="s">
        <v>410</v>
      </c>
      <c r="Q5" s="111">
        <f>IF(P5="Yes",1,IF(P5="Subsidiary only",0.5,0))</f>
        <v>0</v>
      </c>
      <c r="R5" s="109"/>
      <c r="S5" s="111" t="s">
        <v>410</v>
      </c>
      <c r="T5" s="111">
        <f>IF(S5="Yes",1,IF(S5="Subsidiary only",0.5,0))</f>
        <v>0</v>
      </c>
      <c r="U5" s="137"/>
      <c r="V5" s="111" t="s">
        <v>407</v>
      </c>
      <c r="W5" s="111">
        <v>1</v>
      </c>
      <c r="X5" s="111" t="s">
        <v>422</v>
      </c>
      <c r="Y5" s="111" t="s">
        <v>410</v>
      </c>
      <c r="Z5" s="111">
        <f>IF(Y5="Yes",1,IF(Y5="Subsidiary only",0.5,0))</f>
        <v>0</v>
      </c>
      <c r="AA5" s="138"/>
      <c r="AB5" s="111" t="s">
        <v>407</v>
      </c>
      <c r="AC5" s="111">
        <f>IF(AB5="Yes",1,IF(AB5="Subsidiary only",0.5,0))</f>
        <v>1</v>
      </c>
      <c r="AD5" s="109" t="s">
        <v>490</v>
      </c>
      <c r="AE5" s="111" t="s">
        <v>407</v>
      </c>
      <c r="AF5" s="111">
        <f>IF(AE5="Yes",1,IF(AE5="Subsidiary only",0.5,0))</f>
        <v>1</v>
      </c>
      <c r="AG5" s="109" t="s">
        <v>517</v>
      </c>
      <c r="AH5" s="109" t="s">
        <v>410</v>
      </c>
      <c r="AI5" s="111">
        <f>IF(AH5="Yes",1,IF(AH5="Subsidiary only",0.5,0))</f>
        <v>0</v>
      </c>
      <c r="AJ5" s="109"/>
      <c r="AK5" s="111" t="s">
        <v>407</v>
      </c>
      <c r="AL5" s="111">
        <f>IF(AK5="Yes",1,IF(AK5="Subsidiary only",0.5,0))</f>
        <v>1</v>
      </c>
      <c r="AM5" s="109" t="s">
        <v>550</v>
      </c>
      <c r="AN5" s="111" t="s">
        <v>407</v>
      </c>
      <c r="AO5" s="111">
        <f>IF(AN5="Yes",1,IF(AN5="Subsidiary only",0.5,0))</f>
        <v>1</v>
      </c>
      <c r="AP5" s="109" t="s">
        <v>567</v>
      </c>
      <c r="AQ5" s="111" t="s">
        <v>407</v>
      </c>
      <c r="AR5" s="111">
        <f>IF(AQ5="Yes",1,IF(AQ5="Subsidiary only",0.5,0))</f>
        <v>1</v>
      </c>
      <c r="AS5" s="109" t="s">
        <v>588</v>
      </c>
      <c r="AT5" s="111" t="s">
        <v>407</v>
      </c>
      <c r="AU5" s="111">
        <f>IF(AT5="Yes",1,IF(AT5="Subsidiary only",0.5,0))</f>
        <v>1</v>
      </c>
      <c r="AV5" s="110" t="s">
        <v>627</v>
      </c>
      <c r="AW5" s="111" t="s">
        <v>410</v>
      </c>
      <c r="AX5" s="111">
        <f>IF(AW5="Yes",1,IF(AW5="Subsidiary only",0.5,0))</f>
        <v>0</v>
      </c>
      <c r="AY5" s="138"/>
    </row>
    <row r="6" spans="1:51" s="42" customFormat="1" ht="409.5" x14ac:dyDescent="0.25">
      <c r="A6" s="204" t="s">
        <v>40</v>
      </c>
      <c r="B6" s="111" t="s">
        <v>41</v>
      </c>
      <c r="C6" s="111" t="s">
        <v>42</v>
      </c>
      <c r="D6" s="109" t="s">
        <v>428</v>
      </c>
      <c r="E6" s="111">
        <f>IF(D6="Yes",1,IF(D6="Subsidiary only",0.5,0))</f>
        <v>0.5</v>
      </c>
      <c r="F6" s="110" t="s">
        <v>677</v>
      </c>
      <c r="G6" s="111" t="s">
        <v>410</v>
      </c>
      <c r="H6" s="111">
        <f>IF(G6="Yes",1,IF(G6="Subsidiary only",0.5,0))</f>
        <v>0</v>
      </c>
      <c r="I6" s="113"/>
      <c r="J6" s="111" t="s">
        <v>407</v>
      </c>
      <c r="K6" s="111">
        <f>IF(J6="Yes",1,IF(J6="Subsidiary only",0.5,0))</f>
        <v>1</v>
      </c>
      <c r="L6" s="109" t="s">
        <v>467</v>
      </c>
      <c r="M6" s="111" t="s">
        <v>407</v>
      </c>
      <c r="N6" s="111">
        <f>IF(M6="Yes",1,IF(M6="Subsidiary only",0.5,0))</f>
        <v>1</v>
      </c>
      <c r="O6" s="109" t="s">
        <v>409</v>
      </c>
      <c r="P6" s="109" t="s">
        <v>410</v>
      </c>
      <c r="Q6" s="111">
        <f>IF(P6="Yes",1,IF(P6="Subsidiary only",0.5,0))</f>
        <v>0</v>
      </c>
      <c r="R6" s="113"/>
      <c r="S6" s="111" t="s">
        <v>410</v>
      </c>
      <c r="T6" s="111">
        <f>IF(S6="Yes",1,IF(S6="Subsidiary only",0.5,0))</f>
        <v>0</v>
      </c>
      <c r="U6" s="137"/>
      <c r="V6" s="111" t="s">
        <v>407</v>
      </c>
      <c r="W6" s="111">
        <v>1</v>
      </c>
      <c r="X6" s="110" t="s">
        <v>423</v>
      </c>
      <c r="Y6" s="111" t="s">
        <v>410</v>
      </c>
      <c r="Z6" s="111">
        <f>IF(Y6="Yes",1,IF(Y6="Subsidiary only",0.5,0))</f>
        <v>0</v>
      </c>
      <c r="AA6" s="110"/>
      <c r="AB6" s="111" t="s">
        <v>407</v>
      </c>
      <c r="AC6" s="111">
        <f>IF(AB6="Yes",1,IF(AB6="Subsidiary only",0.5,0))</f>
        <v>1</v>
      </c>
      <c r="AD6" s="109" t="s">
        <v>491</v>
      </c>
      <c r="AE6" s="111" t="s">
        <v>407</v>
      </c>
      <c r="AF6" s="111">
        <f>IF(AE6="Yes",1,IF(AE6="Subsidiary only",0.5,0))</f>
        <v>1</v>
      </c>
      <c r="AG6" s="109" t="s">
        <v>518</v>
      </c>
      <c r="AH6" s="111" t="s">
        <v>407</v>
      </c>
      <c r="AI6" s="111">
        <f>IF(AH6="Yes",1,IF(AH6="Subsidiary only",0.5,0))</f>
        <v>1</v>
      </c>
      <c r="AJ6" s="110" t="s">
        <v>544</v>
      </c>
      <c r="AK6" s="111" t="s">
        <v>407</v>
      </c>
      <c r="AL6" s="111">
        <f>IF(AK6="Yes",1,IF(AK6="Subsidiary only",0.5,0))</f>
        <v>1</v>
      </c>
      <c r="AM6" s="109" t="s">
        <v>551</v>
      </c>
      <c r="AN6" s="111" t="s">
        <v>407</v>
      </c>
      <c r="AO6" s="111">
        <f>IF(AN6="Yes",1,IF(AN6="Subsidiary only",0.5,0))</f>
        <v>1</v>
      </c>
      <c r="AP6" s="109" t="s">
        <v>568</v>
      </c>
      <c r="AQ6" s="111" t="s">
        <v>407</v>
      </c>
      <c r="AR6" s="111">
        <f>IF(AQ6="Yes",1,IF(AQ6="Subsidiary only",0.5,0))</f>
        <v>1</v>
      </c>
      <c r="AS6" s="109" t="s">
        <v>589</v>
      </c>
      <c r="AT6" s="109" t="s">
        <v>407</v>
      </c>
      <c r="AU6" s="111">
        <f>IF(AT6="Yes",1,IF(AT6="Subsidiary only",0.5,0))</f>
        <v>1</v>
      </c>
      <c r="AV6" s="110" t="s">
        <v>628</v>
      </c>
      <c r="AW6" s="111" t="s">
        <v>410</v>
      </c>
      <c r="AX6" s="111">
        <f>IF(AW6="Yes",1,IF(AW6="Subsidiary only",0.5,0))</f>
        <v>0</v>
      </c>
      <c r="AY6" s="138"/>
    </row>
    <row r="7" spans="1:51" s="42" customFormat="1" ht="90" x14ac:dyDescent="0.25">
      <c r="A7" s="204" t="s">
        <v>43</v>
      </c>
      <c r="B7" s="109" t="s">
        <v>311</v>
      </c>
      <c r="C7" s="109" t="s">
        <v>312</v>
      </c>
      <c r="D7" s="111" t="s">
        <v>410</v>
      </c>
      <c r="E7" s="111">
        <f t="shared" ref="E7:E35" si="0">IF(D7="Yes",1,IF(D7="Subsidiary only",0.5,0))</f>
        <v>0</v>
      </c>
      <c r="F7" s="109"/>
      <c r="G7" s="111" t="s">
        <v>410</v>
      </c>
      <c r="H7" s="111">
        <f t="shared" ref="H7:H35" si="1">IF(G7="Yes",1,IF(G7="Subsidiary only",0.5,0))</f>
        <v>0</v>
      </c>
      <c r="I7" s="109"/>
      <c r="J7" s="111" t="s">
        <v>410</v>
      </c>
      <c r="K7" s="111">
        <f t="shared" ref="K7:K35" si="2">IF(J7="Yes",1,IF(J7="Subsidiary only",0.5,0))</f>
        <v>0</v>
      </c>
      <c r="L7" s="109"/>
      <c r="M7" s="111" t="s">
        <v>410</v>
      </c>
      <c r="N7" s="111">
        <f t="shared" ref="N7:N35" si="3">IF(M7="Yes",1,IF(M7="Subsidiary only",0.5,0))</f>
        <v>0</v>
      </c>
      <c r="O7" s="109"/>
      <c r="P7" s="111" t="s">
        <v>410</v>
      </c>
      <c r="Q7" s="111">
        <f t="shared" ref="Q7:Q35" si="4">IF(P7="Yes",1,IF(P7="Subsidiary only",0.5,0))</f>
        <v>0</v>
      </c>
      <c r="R7" s="109"/>
      <c r="S7" s="111" t="s">
        <v>410</v>
      </c>
      <c r="T7" s="111">
        <f t="shared" ref="T7:T35" si="5">IF(S7="Yes",1,IF(S7="Subsidiary only",0.5,0))</f>
        <v>0</v>
      </c>
      <c r="U7" s="137"/>
      <c r="V7" s="111" t="s">
        <v>410</v>
      </c>
      <c r="W7" s="111">
        <v>0</v>
      </c>
      <c r="X7" s="110"/>
      <c r="Y7" s="111" t="s">
        <v>410</v>
      </c>
      <c r="Z7" s="111">
        <f t="shared" ref="Z7:Z35" si="6">IF(Y7="Yes",1,IF(Y7="Subsidiary only",0.5,0))</f>
        <v>0</v>
      </c>
      <c r="AA7" s="109"/>
      <c r="AB7" s="111" t="s">
        <v>410</v>
      </c>
      <c r="AC7" s="111">
        <f t="shared" ref="AC7:AC35" si="7">IF(AB7="Yes",1,IF(AB7="Subsidiary only",0.5,0))</f>
        <v>0</v>
      </c>
      <c r="AD7" s="109"/>
      <c r="AE7" s="109" t="s">
        <v>407</v>
      </c>
      <c r="AF7" s="111">
        <f t="shared" ref="AF7:AF35" si="8">IF(AE7="Yes",1,IF(AE7="Subsidiary only",0.5,0))</f>
        <v>1</v>
      </c>
      <c r="AG7" s="138" t="s">
        <v>519</v>
      </c>
      <c r="AH7" s="109" t="s">
        <v>410</v>
      </c>
      <c r="AI7" s="111">
        <f t="shared" ref="AI7:AI35" si="9">IF(AH7="Yes",1,IF(AH7="Subsidiary only",0.5,0))</f>
        <v>0</v>
      </c>
      <c r="AJ7" s="109"/>
      <c r="AK7" s="111" t="s">
        <v>410</v>
      </c>
      <c r="AL7" s="111">
        <f t="shared" ref="AL7:AL35" si="10">IF(AK7="Yes",1,IF(AK7="Subsidiary only",0.5,0))</f>
        <v>0</v>
      </c>
      <c r="AM7" s="109"/>
      <c r="AN7" s="111" t="s">
        <v>410</v>
      </c>
      <c r="AO7" s="111">
        <f t="shared" ref="AO7:AO35" si="11">IF(AN7="Yes",1,IF(AN7="Subsidiary only",0.5,0))</f>
        <v>0</v>
      </c>
      <c r="AP7" s="109"/>
      <c r="AQ7" s="109" t="s">
        <v>407</v>
      </c>
      <c r="AR7" s="111">
        <f t="shared" ref="AR7:AR35" si="12">IF(AQ7="Yes",1,IF(AQ7="Subsidiary only",0.5,0))</f>
        <v>1</v>
      </c>
      <c r="AS7" s="138" t="s">
        <v>590</v>
      </c>
      <c r="AT7" s="109" t="s">
        <v>410</v>
      </c>
      <c r="AU7" s="111">
        <f t="shared" ref="AU7:AU35" si="13">IF(AT7="Yes",1,IF(AT7="Subsidiary only",0.5,0))</f>
        <v>0</v>
      </c>
      <c r="AV7" s="110"/>
      <c r="AW7" s="111" t="s">
        <v>410</v>
      </c>
      <c r="AX7" s="111">
        <f t="shared" ref="AX7:AX35" si="14">IF(AW7="Yes",1,IF(AW7="Subsidiary only",0.5,0))</f>
        <v>0</v>
      </c>
      <c r="AY7" s="109"/>
    </row>
    <row r="8" spans="1:51" s="81" customFormat="1" ht="62.25" customHeight="1" x14ac:dyDescent="0.25">
      <c r="A8" s="140" t="s">
        <v>44</v>
      </c>
      <c r="B8" s="140" t="s">
        <v>45</v>
      </c>
      <c r="C8" s="140"/>
      <c r="D8" s="107"/>
      <c r="E8" s="107"/>
      <c r="F8" s="112"/>
      <c r="G8" s="107"/>
      <c r="H8" s="107"/>
      <c r="I8" s="112"/>
      <c r="J8" s="107"/>
      <c r="K8" s="107"/>
      <c r="L8" s="106"/>
      <c r="M8" s="107"/>
      <c r="N8" s="107"/>
      <c r="O8" s="106"/>
      <c r="P8" s="107"/>
      <c r="Q8" s="107"/>
      <c r="R8" s="112"/>
      <c r="S8" s="107"/>
      <c r="T8" s="107"/>
      <c r="U8" s="140"/>
      <c r="V8" s="107"/>
      <c r="W8" s="140"/>
      <c r="X8" s="112"/>
      <c r="Y8" s="107"/>
      <c r="Z8" s="107"/>
      <c r="AA8" s="112"/>
      <c r="AB8" s="107"/>
      <c r="AC8" s="107"/>
      <c r="AD8" s="112"/>
      <c r="AE8" s="107"/>
      <c r="AF8" s="107"/>
      <c r="AG8" s="106"/>
      <c r="AH8" s="107"/>
      <c r="AI8" s="107"/>
      <c r="AJ8" s="112"/>
      <c r="AK8" s="107"/>
      <c r="AL8" s="107"/>
      <c r="AM8" s="106"/>
      <c r="AN8" s="107"/>
      <c r="AO8" s="107"/>
      <c r="AP8" s="112"/>
      <c r="AQ8" s="107"/>
      <c r="AR8" s="107"/>
      <c r="AS8" s="112"/>
      <c r="AT8" s="107"/>
      <c r="AU8" s="107"/>
      <c r="AV8" s="112"/>
      <c r="AW8" s="107"/>
      <c r="AX8" s="107"/>
      <c r="AY8" s="112"/>
    </row>
    <row r="9" spans="1:51" s="42" customFormat="1" ht="255" x14ac:dyDescent="0.25">
      <c r="A9" s="204" t="s">
        <v>46</v>
      </c>
      <c r="B9" s="206" t="s">
        <v>47</v>
      </c>
      <c r="C9" s="111" t="s">
        <v>50</v>
      </c>
      <c r="D9" s="111" t="s">
        <v>428</v>
      </c>
      <c r="E9" s="111">
        <f t="shared" si="0"/>
        <v>0.5</v>
      </c>
      <c r="F9" s="109" t="s">
        <v>677</v>
      </c>
      <c r="G9" s="111" t="s">
        <v>410</v>
      </c>
      <c r="H9" s="111">
        <f t="shared" si="1"/>
        <v>0</v>
      </c>
      <c r="I9" s="109"/>
      <c r="J9" s="109" t="s">
        <v>407</v>
      </c>
      <c r="K9" s="111">
        <f t="shared" si="2"/>
        <v>1</v>
      </c>
      <c r="L9" s="109" t="s">
        <v>466</v>
      </c>
      <c r="M9" s="111" t="s">
        <v>407</v>
      </c>
      <c r="N9" s="111">
        <f t="shared" si="3"/>
        <v>1</v>
      </c>
      <c r="O9" s="111" t="s">
        <v>429</v>
      </c>
      <c r="P9" s="111" t="s">
        <v>410</v>
      </c>
      <c r="Q9" s="111">
        <f t="shared" si="4"/>
        <v>0</v>
      </c>
      <c r="R9" s="109"/>
      <c r="S9" s="111" t="s">
        <v>410</v>
      </c>
      <c r="T9" s="111">
        <f t="shared" si="5"/>
        <v>0</v>
      </c>
      <c r="U9" s="137"/>
      <c r="V9" s="111" t="s">
        <v>407</v>
      </c>
      <c r="W9" s="111">
        <v>1</v>
      </c>
      <c r="X9" s="111" t="s">
        <v>424</v>
      </c>
      <c r="Y9" s="109" t="s">
        <v>410</v>
      </c>
      <c r="Z9" s="111">
        <f t="shared" si="6"/>
        <v>0</v>
      </c>
      <c r="AA9" s="111"/>
      <c r="AB9" s="109" t="s">
        <v>407</v>
      </c>
      <c r="AC9" s="111">
        <f t="shared" si="7"/>
        <v>1</v>
      </c>
      <c r="AD9" s="109" t="s">
        <v>492</v>
      </c>
      <c r="AE9" s="109" t="s">
        <v>407</v>
      </c>
      <c r="AF9" s="111">
        <f t="shared" si="8"/>
        <v>1</v>
      </c>
      <c r="AG9" s="109" t="s">
        <v>520</v>
      </c>
      <c r="AH9" s="111" t="s">
        <v>410</v>
      </c>
      <c r="AI9" s="111">
        <f t="shared" si="9"/>
        <v>0</v>
      </c>
      <c r="AJ9" s="109"/>
      <c r="AK9" s="109" t="s">
        <v>410</v>
      </c>
      <c r="AL9" s="111">
        <f t="shared" si="10"/>
        <v>0</v>
      </c>
      <c r="AM9" s="138"/>
      <c r="AN9" s="111" t="s">
        <v>407</v>
      </c>
      <c r="AO9" s="111">
        <f t="shared" si="11"/>
        <v>1</v>
      </c>
      <c r="AP9" s="111" t="s">
        <v>569</v>
      </c>
      <c r="AQ9" s="111" t="s">
        <v>407</v>
      </c>
      <c r="AR9" s="111">
        <f t="shared" si="12"/>
        <v>1</v>
      </c>
      <c r="AS9" s="109" t="s">
        <v>591</v>
      </c>
      <c r="AT9" s="109" t="s">
        <v>410</v>
      </c>
      <c r="AU9" s="111">
        <f t="shared" si="13"/>
        <v>0</v>
      </c>
      <c r="AV9" s="110"/>
      <c r="AW9" s="111" t="s">
        <v>410</v>
      </c>
      <c r="AX9" s="111">
        <f t="shared" si="14"/>
        <v>0</v>
      </c>
      <c r="AY9" s="138"/>
    </row>
    <row r="10" spans="1:51" s="42" customFormat="1" ht="135.75" customHeight="1" x14ac:dyDescent="0.25">
      <c r="A10" s="204" t="s">
        <v>48</v>
      </c>
      <c r="B10" s="206" t="s">
        <v>49</v>
      </c>
      <c r="C10" s="206" t="s">
        <v>313</v>
      </c>
      <c r="D10" s="111" t="s">
        <v>407</v>
      </c>
      <c r="E10" s="111">
        <f t="shared" si="0"/>
        <v>1</v>
      </c>
      <c r="F10" s="138" t="s">
        <v>445</v>
      </c>
      <c r="G10" s="111" t="s">
        <v>407</v>
      </c>
      <c r="H10" s="111">
        <f t="shared" si="1"/>
        <v>1</v>
      </c>
      <c r="I10" s="111" t="s">
        <v>460</v>
      </c>
      <c r="J10" s="109" t="s">
        <v>410</v>
      </c>
      <c r="K10" s="111">
        <f t="shared" si="2"/>
        <v>0</v>
      </c>
      <c r="L10" s="109" t="s">
        <v>466</v>
      </c>
      <c r="M10" s="109" t="s">
        <v>410</v>
      </c>
      <c r="N10" s="111">
        <f t="shared" si="3"/>
        <v>0</v>
      </c>
      <c r="O10" s="138" t="s">
        <v>430</v>
      </c>
      <c r="P10" s="111" t="s">
        <v>407</v>
      </c>
      <c r="Q10" s="111">
        <f t="shared" si="4"/>
        <v>1</v>
      </c>
      <c r="R10" s="111" t="s">
        <v>473</v>
      </c>
      <c r="S10" s="109" t="s">
        <v>410</v>
      </c>
      <c r="T10" s="111">
        <f t="shared" si="5"/>
        <v>0</v>
      </c>
      <c r="U10" s="137"/>
      <c r="V10" s="109" t="s">
        <v>410</v>
      </c>
      <c r="W10" s="111">
        <v>0</v>
      </c>
      <c r="X10" s="109"/>
      <c r="Y10" s="109" t="s">
        <v>407</v>
      </c>
      <c r="Z10" s="111">
        <f t="shared" si="6"/>
        <v>1</v>
      </c>
      <c r="AA10" s="111" t="s">
        <v>486</v>
      </c>
      <c r="AB10" s="109" t="s">
        <v>410</v>
      </c>
      <c r="AC10" s="111">
        <f t="shared" si="7"/>
        <v>0</v>
      </c>
      <c r="AD10" s="109"/>
      <c r="AE10" s="109" t="s">
        <v>407</v>
      </c>
      <c r="AF10" s="111">
        <f t="shared" si="8"/>
        <v>1</v>
      </c>
      <c r="AG10" s="109" t="s">
        <v>521</v>
      </c>
      <c r="AH10" s="109" t="s">
        <v>410</v>
      </c>
      <c r="AI10" s="111">
        <f t="shared" si="9"/>
        <v>0</v>
      </c>
      <c r="AJ10" s="109"/>
      <c r="AK10" s="109" t="s">
        <v>410</v>
      </c>
      <c r="AL10" s="111">
        <f t="shared" si="10"/>
        <v>0</v>
      </c>
      <c r="AM10" s="109"/>
      <c r="AN10" s="111" t="s">
        <v>407</v>
      </c>
      <c r="AO10" s="111">
        <f t="shared" si="11"/>
        <v>1</v>
      </c>
      <c r="AP10" s="109" t="s">
        <v>570</v>
      </c>
      <c r="AQ10" s="111" t="s">
        <v>407</v>
      </c>
      <c r="AR10" s="111">
        <f t="shared" si="12"/>
        <v>1</v>
      </c>
      <c r="AS10" s="109" t="s">
        <v>592</v>
      </c>
      <c r="AT10" s="111" t="s">
        <v>407</v>
      </c>
      <c r="AU10" s="111">
        <f t="shared" si="13"/>
        <v>1</v>
      </c>
      <c r="AV10" s="111" t="s">
        <v>629</v>
      </c>
      <c r="AW10" s="111" t="s">
        <v>407</v>
      </c>
      <c r="AX10" s="111">
        <f t="shared" si="14"/>
        <v>1</v>
      </c>
      <c r="AY10" s="109" t="s">
        <v>654</v>
      </c>
    </row>
    <row r="11" spans="1:51" s="42" customFormat="1" ht="409.5" x14ac:dyDescent="0.25">
      <c r="A11" s="204" t="s">
        <v>51</v>
      </c>
      <c r="B11" s="206" t="s">
        <v>52</v>
      </c>
      <c r="C11" s="206" t="s">
        <v>53</v>
      </c>
      <c r="D11" s="111" t="s">
        <v>407</v>
      </c>
      <c r="E11" s="111">
        <f t="shared" si="0"/>
        <v>1</v>
      </c>
      <c r="F11" s="109" t="s">
        <v>446</v>
      </c>
      <c r="G11" s="111" t="s">
        <v>410</v>
      </c>
      <c r="H11" s="111">
        <f t="shared" si="1"/>
        <v>0</v>
      </c>
      <c r="I11" s="113"/>
      <c r="J11" s="111" t="s">
        <v>407</v>
      </c>
      <c r="K11" s="111">
        <f t="shared" si="2"/>
        <v>1</v>
      </c>
      <c r="L11" s="109" t="s">
        <v>466</v>
      </c>
      <c r="M11" s="111" t="s">
        <v>407</v>
      </c>
      <c r="N11" s="111">
        <f t="shared" si="3"/>
        <v>1</v>
      </c>
      <c r="O11" s="111" t="s">
        <v>431</v>
      </c>
      <c r="P11" s="111" t="s">
        <v>410</v>
      </c>
      <c r="Q11" s="111">
        <f t="shared" si="4"/>
        <v>0</v>
      </c>
      <c r="R11" s="113"/>
      <c r="S11" s="111" t="s">
        <v>410</v>
      </c>
      <c r="T11" s="111">
        <f t="shared" si="5"/>
        <v>0</v>
      </c>
      <c r="U11" s="137"/>
      <c r="V11" s="111" t="s">
        <v>407</v>
      </c>
      <c r="W11" s="111">
        <v>1</v>
      </c>
      <c r="X11" s="109" t="s">
        <v>427</v>
      </c>
      <c r="Y11" s="111" t="s">
        <v>410</v>
      </c>
      <c r="Z11" s="111">
        <f t="shared" si="6"/>
        <v>0</v>
      </c>
      <c r="AA11" s="113"/>
      <c r="AB11" s="111" t="s">
        <v>407</v>
      </c>
      <c r="AC11" s="111">
        <f t="shared" si="7"/>
        <v>1</v>
      </c>
      <c r="AD11" s="109" t="s">
        <v>493</v>
      </c>
      <c r="AE11" s="109" t="s">
        <v>410</v>
      </c>
      <c r="AF11" s="111">
        <f t="shared" si="8"/>
        <v>0</v>
      </c>
      <c r="AG11" s="109"/>
      <c r="AH11" s="111" t="s">
        <v>410</v>
      </c>
      <c r="AI11" s="111">
        <f t="shared" si="9"/>
        <v>0</v>
      </c>
      <c r="AJ11" s="113"/>
      <c r="AK11" s="111" t="s">
        <v>407</v>
      </c>
      <c r="AL11" s="111">
        <f t="shared" si="10"/>
        <v>1</v>
      </c>
      <c r="AM11" s="109" t="s">
        <v>552</v>
      </c>
      <c r="AN11" s="111" t="s">
        <v>410</v>
      </c>
      <c r="AO11" s="111">
        <f t="shared" si="11"/>
        <v>0</v>
      </c>
      <c r="AP11" s="113"/>
      <c r="AQ11" s="111" t="s">
        <v>407</v>
      </c>
      <c r="AR11" s="111">
        <f t="shared" si="12"/>
        <v>1</v>
      </c>
      <c r="AS11" s="113" t="s">
        <v>593</v>
      </c>
      <c r="AT11" s="111" t="s">
        <v>407</v>
      </c>
      <c r="AU11" s="111">
        <f t="shared" si="13"/>
        <v>1</v>
      </c>
      <c r="AV11" s="109" t="s">
        <v>630</v>
      </c>
      <c r="AW11" s="111" t="s">
        <v>410</v>
      </c>
      <c r="AX11" s="111">
        <f t="shared" si="14"/>
        <v>0</v>
      </c>
      <c r="AY11" s="113"/>
    </row>
    <row r="12" spans="1:51" s="81" customFormat="1" ht="76.5" customHeight="1" x14ac:dyDescent="0.25">
      <c r="A12" s="140" t="s">
        <v>54</v>
      </c>
      <c r="B12" s="140" t="s">
        <v>55</v>
      </c>
      <c r="C12" s="140"/>
      <c r="D12" s="107"/>
      <c r="E12" s="107"/>
      <c r="F12" s="112"/>
      <c r="G12" s="107"/>
      <c r="H12" s="107"/>
      <c r="I12" s="112"/>
      <c r="J12" s="107"/>
      <c r="K12" s="107"/>
      <c r="L12" s="106"/>
      <c r="M12" s="107"/>
      <c r="N12" s="107"/>
      <c r="O12" s="106"/>
      <c r="P12" s="107"/>
      <c r="Q12" s="107"/>
      <c r="R12" s="112"/>
      <c r="S12" s="107"/>
      <c r="T12" s="107"/>
      <c r="U12" s="140"/>
      <c r="V12" s="107"/>
      <c r="W12" s="140"/>
      <c r="X12" s="112"/>
      <c r="Y12" s="107"/>
      <c r="Z12" s="107"/>
      <c r="AA12" s="112"/>
      <c r="AB12" s="107"/>
      <c r="AC12" s="107"/>
      <c r="AD12" s="112"/>
      <c r="AE12" s="107"/>
      <c r="AF12" s="107"/>
      <c r="AG12" s="106"/>
      <c r="AH12" s="107"/>
      <c r="AI12" s="107"/>
      <c r="AJ12" s="112"/>
      <c r="AK12" s="107"/>
      <c r="AL12" s="107"/>
      <c r="AM12" s="106"/>
      <c r="AN12" s="107"/>
      <c r="AO12" s="107"/>
      <c r="AP12" s="112"/>
      <c r="AQ12" s="107"/>
      <c r="AR12" s="107"/>
      <c r="AS12" s="112"/>
      <c r="AT12" s="107"/>
      <c r="AU12" s="107"/>
      <c r="AV12" s="112"/>
      <c r="AW12" s="107"/>
      <c r="AX12" s="107"/>
      <c r="AY12" s="112"/>
    </row>
    <row r="13" spans="1:51" s="42" customFormat="1" ht="90" customHeight="1" x14ac:dyDescent="0.25">
      <c r="A13" s="204" t="s">
        <v>56</v>
      </c>
      <c r="B13" s="109" t="s">
        <v>57</v>
      </c>
      <c r="C13" s="109" t="s">
        <v>58</v>
      </c>
      <c r="D13" s="109" t="s">
        <v>410</v>
      </c>
      <c r="E13" s="111">
        <f t="shared" si="0"/>
        <v>0</v>
      </c>
      <c r="F13" s="109"/>
      <c r="G13" s="111" t="s">
        <v>410</v>
      </c>
      <c r="H13" s="111">
        <f t="shared" si="1"/>
        <v>0</v>
      </c>
      <c r="I13" s="109"/>
      <c r="J13" s="111" t="s">
        <v>407</v>
      </c>
      <c r="K13" s="111">
        <f t="shared" si="2"/>
        <v>1</v>
      </c>
      <c r="L13" s="109" t="s">
        <v>466</v>
      </c>
      <c r="M13" s="111" t="s">
        <v>407</v>
      </c>
      <c r="N13" s="111">
        <f t="shared" si="3"/>
        <v>1</v>
      </c>
      <c r="O13" s="111" t="s">
        <v>432</v>
      </c>
      <c r="P13" s="111" t="s">
        <v>410</v>
      </c>
      <c r="Q13" s="111">
        <f t="shared" si="4"/>
        <v>0</v>
      </c>
      <c r="R13" s="109"/>
      <c r="S13" s="109" t="s">
        <v>410</v>
      </c>
      <c r="T13" s="111">
        <f t="shared" si="5"/>
        <v>0</v>
      </c>
      <c r="U13" s="137"/>
      <c r="V13" s="109" t="s">
        <v>407</v>
      </c>
      <c r="W13" s="111">
        <v>1</v>
      </c>
      <c r="X13" s="109" t="s">
        <v>425</v>
      </c>
      <c r="Y13" s="111" t="s">
        <v>410</v>
      </c>
      <c r="Z13" s="111">
        <f t="shared" si="6"/>
        <v>0</v>
      </c>
      <c r="AA13" s="109"/>
      <c r="AB13" s="109" t="s">
        <v>407</v>
      </c>
      <c r="AC13" s="111">
        <f t="shared" si="7"/>
        <v>1</v>
      </c>
      <c r="AD13" s="109" t="s">
        <v>494</v>
      </c>
      <c r="AE13" s="111" t="s">
        <v>410</v>
      </c>
      <c r="AF13" s="111">
        <f t="shared" si="8"/>
        <v>0</v>
      </c>
      <c r="AG13" s="109"/>
      <c r="AH13" s="111" t="s">
        <v>410</v>
      </c>
      <c r="AI13" s="111">
        <f t="shared" si="9"/>
        <v>0</v>
      </c>
      <c r="AJ13" s="109"/>
      <c r="AK13" s="111" t="s">
        <v>407</v>
      </c>
      <c r="AL13" s="111">
        <f t="shared" si="10"/>
        <v>1</v>
      </c>
      <c r="AM13" s="109" t="s">
        <v>553</v>
      </c>
      <c r="AN13" s="109" t="s">
        <v>407</v>
      </c>
      <c r="AO13" s="111">
        <f t="shared" si="11"/>
        <v>1</v>
      </c>
      <c r="AP13" s="109" t="s">
        <v>568</v>
      </c>
      <c r="AQ13" s="111" t="s">
        <v>407</v>
      </c>
      <c r="AR13" s="111">
        <f t="shared" si="12"/>
        <v>1</v>
      </c>
      <c r="AS13" s="113" t="s">
        <v>594</v>
      </c>
      <c r="AT13" s="109" t="s">
        <v>407</v>
      </c>
      <c r="AU13" s="111">
        <f t="shared" si="13"/>
        <v>1</v>
      </c>
      <c r="AV13" s="110" t="s">
        <v>628</v>
      </c>
      <c r="AW13" s="111" t="s">
        <v>410</v>
      </c>
      <c r="AX13" s="111">
        <f t="shared" si="14"/>
        <v>0</v>
      </c>
      <c r="AY13" s="109"/>
    </row>
    <row r="14" spans="1:51" s="42" customFormat="1" ht="143.25" customHeight="1" x14ac:dyDescent="0.25">
      <c r="A14" s="204" t="s">
        <v>59</v>
      </c>
      <c r="B14" s="109" t="s">
        <v>314</v>
      </c>
      <c r="C14" s="109" t="s">
        <v>315</v>
      </c>
      <c r="D14" s="111" t="s">
        <v>428</v>
      </c>
      <c r="E14" s="111">
        <f t="shared" si="0"/>
        <v>0.5</v>
      </c>
      <c r="F14" s="109" t="s">
        <v>677</v>
      </c>
      <c r="G14" s="111" t="s">
        <v>410</v>
      </c>
      <c r="H14" s="111">
        <f t="shared" si="1"/>
        <v>0</v>
      </c>
      <c r="I14" s="113"/>
      <c r="J14" s="109" t="s">
        <v>407</v>
      </c>
      <c r="K14" s="111">
        <f t="shared" si="2"/>
        <v>1</v>
      </c>
      <c r="L14" s="109" t="s">
        <v>468</v>
      </c>
      <c r="M14" s="108" t="s">
        <v>407</v>
      </c>
      <c r="N14" s="111">
        <f t="shared" si="3"/>
        <v>1</v>
      </c>
      <c r="O14" s="110" t="s">
        <v>430</v>
      </c>
      <c r="P14" s="111" t="s">
        <v>410</v>
      </c>
      <c r="Q14" s="111">
        <f t="shared" si="4"/>
        <v>0</v>
      </c>
      <c r="R14" s="113"/>
      <c r="S14" s="111" t="s">
        <v>410</v>
      </c>
      <c r="T14" s="111">
        <f t="shared" si="5"/>
        <v>0</v>
      </c>
      <c r="U14" s="137"/>
      <c r="V14" s="109" t="s">
        <v>407</v>
      </c>
      <c r="W14" s="111">
        <v>1</v>
      </c>
      <c r="X14" s="109" t="s">
        <v>425</v>
      </c>
      <c r="Y14" s="111" t="s">
        <v>410</v>
      </c>
      <c r="Z14" s="111">
        <f t="shared" si="6"/>
        <v>0</v>
      </c>
      <c r="AA14" s="113"/>
      <c r="AB14" s="109" t="s">
        <v>407</v>
      </c>
      <c r="AC14" s="111">
        <f t="shared" si="7"/>
        <v>1</v>
      </c>
      <c r="AD14" s="109" t="s">
        <v>495</v>
      </c>
      <c r="AE14" s="111" t="s">
        <v>410</v>
      </c>
      <c r="AF14" s="111">
        <f t="shared" si="8"/>
        <v>0</v>
      </c>
      <c r="AG14" s="109"/>
      <c r="AH14" s="111" t="s">
        <v>410</v>
      </c>
      <c r="AI14" s="111">
        <f t="shared" si="9"/>
        <v>0</v>
      </c>
      <c r="AJ14" s="113"/>
      <c r="AK14" s="111" t="s">
        <v>410</v>
      </c>
      <c r="AL14" s="111">
        <f t="shared" si="10"/>
        <v>0</v>
      </c>
      <c r="AM14" s="109"/>
      <c r="AN14" s="111" t="s">
        <v>410</v>
      </c>
      <c r="AO14" s="111">
        <f t="shared" si="11"/>
        <v>0</v>
      </c>
      <c r="AP14" s="113"/>
      <c r="AQ14" s="111" t="s">
        <v>407</v>
      </c>
      <c r="AR14" s="111">
        <f t="shared" si="12"/>
        <v>1</v>
      </c>
      <c r="AS14" s="113" t="s">
        <v>595</v>
      </c>
      <c r="AT14" s="111" t="s">
        <v>407</v>
      </c>
      <c r="AU14" s="111">
        <f t="shared" si="13"/>
        <v>1</v>
      </c>
      <c r="AV14" s="109" t="s">
        <v>631</v>
      </c>
      <c r="AW14" s="111" t="s">
        <v>410</v>
      </c>
      <c r="AX14" s="111">
        <f t="shared" si="14"/>
        <v>0</v>
      </c>
      <c r="AY14" s="113"/>
    </row>
    <row r="15" spans="1:51" s="42" customFormat="1" ht="409.5" x14ac:dyDescent="0.25">
      <c r="A15" s="204" t="s">
        <v>60</v>
      </c>
      <c r="B15" s="206" t="s">
        <v>316</v>
      </c>
      <c r="C15" s="109"/>
      <c r="D15" s="109" t="s">
        <v>428</v>
      </c>
      <c r="E15" s="111">
        <f t="shared" si="0"/>
        <v>0.5</v>
      </c>
      <c r="F15" s="109" t="s">
        <v>677</v>
      </c>
      <c r="G15" s="111" t="s">
        <v>407</v>
      </c>
      <c r="H15" s="111">
        <f t="shared" si="1"/>
        <v>1</v>
      </c>
      <c r="I15" s="111" t="s">
        <v>461</v>
      </c>
      <c r="J15" s="109" t="s">
        <v>407</v>
      </c>
      <c r="K15" s="111">
        <f t="shared" si="2"/>
        <v>1</v>
      </c>
      <c r="L15" s="109" t="s">
        <v>466</v>
      </c>
      <c r="M15" s="111" t="s">
        <v>407</v>
      </c>
      <c r="N15" s="111">
        <f t="shared" si="3"/>
        <v>1</v>
      </c>
      <c r="O15" s="111" t="s">
        <v>429</v>
      </c>
      <c r="P15" s="111" t="s">
        <v>410</v>
      </c>
      <c r="Q15" s="111">
        <f t="shared" si="4"/>
        <v>0</v>
      </c>
      <c r="R15" s="113"/>
      <c r="S15" s="111" t="s">
        <v>410</v>
      </c>
      <c r="T15" s="111">
        <f t="shared" si="5"/>
        <v>0</v>
      </c>
      <c r="U15" s="137"/>
      <c r="V15" s="109" t="s">
        <v>407</v>
      </c>
      <c r="W15" s="111">
        <v>1</v>
      </c>
      <c r="X15" s="109" t="s">
        <v>425</v>
      </c>
      <c r="Y15" s="111" t="s">
        <v>410</v>
      </c>
      <c r="Z15" s="111">
        <f t="shared" si="6"/>
        <v>0</v>
      </c>
      <c r="AA15" s="113"/>
      <c r="AB15" s="109" t="s">
        <v>407</v>
      </c>
      <c r="AC15" s="111">
        <f t="shared" si="7"/>
        <v>1</v>
      </c>
      <c r="AD15" s="109" t="s">
        <v>496</v>
      </c>
      <c r="AE15" s="109" t="s">
        <v>407</v>
      </c>
      <c r="AF15" s="111">
        <f t="shared" si="8"/>
        <v>1</v>
      </c>
      <c r="AG15" s="109" t="s">
        <v>522</v>
      </c>
      <c r="AH15" s="111" t="s">
        <v>410</v>
      </c>
      <c r="AI15" s="111">
        <f t="shared" si="9"/>
        <v>0</v>
      </c>
      <c r="AJ15" s="113"/>
      <c r="AK15" s="111" t="s">
        <v>407</v>
      </c>
      <c r="AL15" s="111">
        <f t="shared" si="10"/>
        <v>1</v>
      </c>
      <c r="AM15" s="109" t="s">
        <v>554</v>
      </c>
      <c r="AN15" s="111" t="s">
        <v>407</v>
      </c>
      <c r="AO15" s="111">
        <f t="shared" si="11"/>
        <v>1</v>
      </c>
      <c r="AP15" s="113" t="s">
        <v>571</v>
      </c>
      <c r="AQ15" s="111" t="s">
        <v>407</v>
      </c>
      <c r="AR15" s="111">
        <f t="shared" si="12"/>
        <v>1</v>
      </c>
      <c r="AS15" s="113" t="s">
        <v>595</v>
      </c>
      <c r="AT15" s="111" t="s">
        <v>407</v>
      </c>
      <c r="AU15" s="111">
        <f t="shared" si="13"/>
        <v>1</v>
      </c>
      <c r="AV15" s="110" t="s">
        <v>632</v>
      </c>
      <c r="AW15" s="111" t="s">
        <v>410</v>
      </c>
      <c r="AX15" s="111">
        <f t="shared" si="14"/>
        <v>0</v>
      </c>
      <c r="AY15" s="113"/>
    </row>
    <row r="16" spans="1:51" s="81" customFormat="1" ht="60.75" customHeight="1" x14ac:dyDescent="0.25">
      <c r="A16" s="140" t="s">
        <v>61</v>
      </c>
      <c r="B16" s="140" t="s">
        <v>62</v>
      </c>
      <c r="C16" s="140"/>
      <c r="D16" s="107"/>
      <c r="E16" s="107"/>
      <c r="F16" s="112"/>
      <c r="G16" s="107"/>
      <c r="H16" s="107"/>
      <c r="I16" s="112"/>
      <c r="J16" s="107"/>
      <c r="K16" s="107"/>
      <c r="L16" s="106"/>
      <c r="M16" s="107"/>
      <c r="N16" s="107"/>
      <c r="O16" s="106"/>
      <c r="P16" s="107"/>
      <c r="Q16" s="107"/>
      <c r="R16" s="112"/>
      <c r="S16" s="107"/>
      <c r="T16" s="107"/>
      <c r="U16" s="140"/>
      <c r="V16" s="107"/>
      <c r="W16" s="140"/>
      <c r="X16" s="112"/>
      <c r="Y16" s="107"/>
      <c r="Z16" s="107"/>
      <c r="AA16" s="112"/>
      <c r="AB16" s="107"/>
      <c r="AC16" s="107"/>
      <c r="AD16" s="112"/>
      <c r="AE16" s="107"/>
      <c r="AF16" s="107"/>
      <c r="AG16" s="106"/>
      <c r="AH16" s="107"/>
      <c r="AI16" s="107"/>
      <c r="AJ16" s="112"/>
      <c r="AK16" s="107"/>
      <c r="AL16" s="107"/>
      <c r="AM16" s="106"/>
      <c r="AN16" s="107"/>
      <c r="AO16" s="107"/>
      <c r="AP16" s="112"/>
      <c r="AQ16" s="107"/>
      <c r="AR16" s="107"/>
      <c r="AS16" s="112"/>
      <c r="AT16" s="107"/>
      <c r="AU16" s="107"/>
      <c r="AV16" s="112"/>
      <c r="AW16" s="107"/>
      <c r="AX16" s="107"/>
      <c r="AY16" s="112"/>
    </row>
    <row r="17" spans="1:51" s="42" customFormat="1" ht="120" x14ac:dyDescent="0.25">
      <c r="A17" s="204" t="s">
        <v>63</v>
      </c>
      <c r="B17" s="109" t="s">
        <v>317</v>
      </c>
      <c r="C17" s="109" t="s">
        <v>318</v>
      </c>
      <c r="D17" s="111" t="s">
        <v>410</v>
      </c>
      <c r="E17" s="111">
        <f t="shared" si="0"/>
        <v>0</v>
      </c>
      <c r="F17" s="109"/>
      <c r="G17" s="111" t="s">
        <v>410</v>
      </c>
      <c r="H17" s="111">
        <f t="shared" si="1"/>
        <v>0</v>
      </c>
      <c r="I17" s="109"/>
      <c r="J17" s="111" t="s">
        <v>410</v>
      </c>
      <c r="K17" s="111">
        <f t="shared" si="2"/>
        <v>0</v>
      </c>
      <c r="L17" s="109"/>
      <c r="M17" s="109" t="s">
        <v>410</v>
      </c>
      <c r="N17" s="111">
        <f t="shared" si="3"/>
        <v>0</v>
      </c>
      <c r="O17" s="109"/>
      <c r="P17" s="111" t="s">
        <v>410</v>
      </c>
      <c r="Q17" s="111">
        <f t="shared" si="4"/>
        <v>0</v>
      </c>
      <c r="R17" s="109"/>
      <c r="S17" s="111" t="s">
        <v>410</v>
      </c>
      <c r="T17" s="111">
        <f t="shared" si="5"/>
        <v>0</v>
      </c>
      <c r="U17" s="137"/>
      <c r="V17" s="111" t="s">
        <v>410</v>
      </c>
      <c r="W17" s="111">
        <v>0</v>
      </c>
      <c r="X17" s="109"/>
      <c r="Y17" s="111" t="s">
        <v>410</v>
      </c>
      <c r="Z17" s="111">
        <f t="shared" si="6"/>
        <v>0</v>
      </c>
      <c r="AA17" s="138"/>
      <c r="AB17" s="111" t="s">
        <v>410</v>
      </c>
      <c r="AC17" s="111">
        <f t="shared" si="7"/>
        <v>0</v>
      </c>
      <c r="AD17" s="109"/>
      <c r="AE17" s="111" t="s">
        <v>410</v>
      </c>
      <c r="AF17" s="111">
        <f t="shared" si="8"/>
        <v>0</v>
      </c>
      <c r="AG17" s="109"/>
      <c r="AH17" s="111" t="s">
        <v>410</v>
      </c>
      <c r="AI17" s="111">
        <f t="shared" si="9"/>
        <v>0</v>
      </c>
      <c r="AJ17" s="109"/>
      <c r="AK17" s="111" t="s">
        <v>410</v>
      </c>
      <c r="AL17" s="111">
        <f t="shared" si="10"/>
        <v>0</v>
      </c>
      <c r="AM17" s="109"/>
      <c r="AN17" s="111" t="s">
        <v>407</v>
      </c>
      <c r="AO17" s="111">
        <f t="shared" si="11"/>
        <v>1</v>
      </c>
      <c r="AP17" s="109" t="s">
        <v>572</v>
      </c>
      <c r="AQ17" s="111" t="s">
        <v>410</v>
      </c>
      <c r="AR17" s="111">
        <f t="shared" si="12"/>
        <v>0</v>
      </c>
      <c r="AS17" s="109"/>
      <c r="AT17" s="109" t="s">
        <v>410</v>
      </c>
      <c r="AU17" s="111">
        <f t="shared" si="13"/>
        <v>0</v>
      </c>
      <c r="AV17" s="110"/>
      <c r="AW17" s="111" t="s">
        <v>410</v>
      </c>
      <c r="AX17" s="111">
        <f t="shared" si="14"/>
        <v>0</v>
      </c>
      <c r="AY17" s="109"/>
    </row>
    <row r="18" spans="1:51" s="42" customFormat="1" ht="270" x14ac:dyDescent="0.25">
      <c r="A18" s="204" t="s">
        <v>64</v>
      </c>
      <c r="B18" s="109" t="s">
        <v>319</v>
      </c>
      <c r="C18" s="109" t="s">
        <v>320</v>
      </c>
      <c r="D18" s="109" t="s">
        <v>410</v>
      </c>
      <c r="E18" s="111">
        <f t="shared" si="0"/>
        <v>0</v>
      </c>
      <c r="F18" s="109"/>
      <c r="G18" s="111" t="s">
        <v>410</v>
      </c>
      <c r="H18" s="111">
        <f t="shared" si="1"/>
        <v>0</v>
      </c>
      <c r="I18" s="113"/>
      <c r="J18" s="111" t="s">
        <v>410</v>
      </c>
      <c r="K18" s="111">
        <f t="shared" si="2"/>
        <v>0</v>
      </c>
      <c r="L18" s="109"/>
      <c r="M18" s="111" t="s">
        <v>410</v>
      </c>
      <c r="N18" s="111">
        <f t="shared" si="3"/>
        <v>0</v>
      </c>
      <c r="O18" s="109"/>
      <c r="P18" s="111" t="s">
        <v>410</v>
      </c>
      <c r="Q18" s="111">
        <f t="shared" si="4"/>
        <v>0</v>
      </c>
      <c r="R18" s="113"/>
      <c r="S18" s="111" t="s">
        <v>410</v>
      </c>
      <c r="T18" s="111">
        <f t="shared" si="5"/>
        <v>0</v>
      </c>
      <c r="U18" s="137"/>
      <c r="V18" s="109" t="s">
        <v>407</v>
      </c>
      <c r="W18" s="111">
        <v>1</v>
      </c>
      <c r="X18" s="111" t="s">
        <v>426</v>
      </c>
      <c r="Y18" s="111" t="s">
        <v>410</v>
      </c>
      <c r="Z18" s="111">
        <f t="shared" si="6"/>
        <v>0</v>
      </c>
      <c r="AA18" s="113"/>
      <c r="AB18" s="109" t="s">
        <v>407</v>
      </c>
      <c r="AC18" s="111">
        <f t="shared" si="7"/>
        <v>1</v>
      </c>
      <c r="AD18" s="109" t="s">
        <v>497</v>
      </c>
      <c r="AE18" s="111" t="s">
        <v>410</v>
      </c>
      <c r="AF18" s="111">
        <f t="shared" si="8"/>
        <v>0</v>
      </c>
      <c r="AG18" s="109"/>
      <c r="AH18" s="111" t="s">
        <v>410</v>
      </c>
      <c r="AI18" s="111">
        <f t="shared" si="9"/>
        <v>0</v>
      </c>
      <c r="AJ18" s="138"/>
      <c r="AK18" s="111" t="s">
        <v>407</v>
      </c>
      <c r="AL18" s="111">
        <f t="shared" si="10"/>
        <v>1</v>
      </c>
      <c r="AM18" s="109"/>
      <c r="AN18" s="111" t="s">
        <v>410</v>
      </c>
      <c r="AO18" s="111">
        <f t="shared" si="11"/>
        <v>0</v>
      </c>
      <c r="AP18" s="113"/>
      <c r="AQ18" s="111" t="s">
        <v>407</v>
      </c>
      <c r="AR18" s="111">
        <f t="shared" si="12"/>
        <v>1</v>
      </c>
      <c r="AS18" s="113" t="s">
        <v>596</v>
      </c>
      <c r="AT18" s="109" t="s">
        <v>410</v>
      </c>
      <c r="AU18" s="111">
        <f t="shared" si="13"/>
        <v>0</v>
      </c>
      <c r="AV18" s="113"/>
      <c r="AW18" s="111" t="s">
        <v>410</v>
      </c>
      <c r="AX18" s="111">
        <f t="shared" si="14"/>
        <v>0</v>
      </c>
      <c r="AY18" s="113"/>
    </row>
    <row r="19" spans="1:51" s="42" customFormat="1" ht="138" customHeight="1" x14ac:dyDescent="0.25">
      <c r="A19" s="204" t="s">
        <v>65</v>
      </c>
      <c r="B19" s="109" t="s">
        <v>321</v>
      </c>
      <c r="C19" s="111" t="s">
        <v>66</v>
      </c>
      <c r="D19" s="109" t="s">
        <v>410</v>
      </c>
      <c r="E19" s="111">
        <f t="shared" si="0"/>
        <v>0</v>
      </c>
      <c r="F19" s="109"/>
      <c r="G19" s="111" t="s">
        <v>410</v>
      </c>
      <c r="H19" s="111">
        <f t="shared" si="1"/>
        <v>0</v>
      </c>
      <c r="I19" s="113"/>
      <c r="J19" s="111" t="s">
        <v>410</v>
      </c>
      <c r="K19" s="111">
        <f t="shared" si="2"/>
        <v>0</v>
      </c>
      <c r="L19" s="109"/>
      <c r="M19" s="111" t="s">
        <v>410</v>
      </c>
      <c r="N19" s="111">
        <f t="shared" si="3"/>
        <v>0</v>
      </c>
      <c r="O19" s="109"/>
      <c r="P19" s="111" t="s">
        <v>410</v>
      </c>
      <c r="Q19" s="111">
        <f t="shared" si="4"/>
        <v>0</v>
      </c>
      <c r="R19" s="113"/>
      <c r="S19" s="111" t="s">
        <v>410</v>
      </c>
      <c r="T19" s="111">
        <f t="shared" si="5"/>
        <v>0</v>
      </c>
      <c r="U19" s="137"/>
      <c r="V19" s="111" t="s">
        <v>410</v>
      </c>
      <c r="W19" s="111">
        <v>0</v>
      </c>
      <c r="X19" s="113"/>
      <c r="Y19" s="111" t="s">
        <v>410</v>
      </c>
      <c r="Z19" s="111">
        <f t="shared" si="6"/>
        <v>0</v>
      </c>
      <c r="AA19" s="113"/>
      <c r="AB19" s="109" t="s">
        <v>407</v>
      </c>
      <c r="AC19" s="111">
        <f t="shared" si="7"/>
        <v>1</v>
      </c>
      <c r="AD19" s="109" t="s">
        <v>498</v>
      </c>
      <c r="AE19" s="111" t="s">
        <v>410</v>
      </c>
      <c r="AF19" s="111">
        <f t="shared" si="8"/>
        <v>0</v>
      </c>
      <c r="AG19" s="109"/>
      <c r="AH19" s="111" t="s">
        <v>410</v>
      </c>
      <c r="AI19" s="111">
        <f t="shared" si="9"/>
        <v>0</v>
      </c>
      <c r="AJ19" s="113"/>
      <c r="AK19" s="111" t="s">
        <v>407</v>
      </c>
      <c r="AL19" s="111">
        <f t="shared" si="10"/>
        <v>1</v>
      </c>
      <c r="AM19" s="109" t="s">
        <v>555</v>
      </c>
      <c r="AN19" s="111" t="s">
        <v>410</v>
      </c>
      <c r="AO19" s="111">
        <f t="shared" si="11"/>
        <v>0</v>
      </c>
      <c r="AP19" s="113"/>
      <c r="AQ19" s="111" t="s">
        <v>410</v>
      </c>
      <c r="AR19" s="111">
        <f t="shared" si="12"/>
        <v>0</v>
      </c>
      <c r="AS19" s="113"/>
      <c r="AT19" s="109" t="s">
        <v>410</v>
      </c>
      <c r="AU19" s="111">
        <f t="shared" si="13"/>
        <v>0</v>
      </c>
      <c r="AV19" s="113"/>
      <c r="AW19" s="111" t="s">
        <v>410</v>
      </c>
      <c r="AX19" s="111">
        <f t="shared" si="14"/>
        <v>0</v>
      </c>
      <c r="AY19" s="113"/>
    </row>
    <row r="20" spans="1:51" s="81" customFormat="1" ht="60.75" customHeight="1" x14ac:dyDescent="0.25">
      <c r="A20" s="140" t="s">
        <v>67</v>
      </c>
      <c r="B20" s="140" t="s">
        <v>68</v>
      </c>
      <c r="C20" s="140"/>
      <c r="D20" s="107"/>
      <c r="E20" s="107"/>
      <c r="F20" s="112"/>
      <c r="G20" s="107"/>
      <c r="H20" s="107"/>
      <c r="I20" s="112"/>
      <c r="J20" s="107"/>
      <c r="K20" s="107"/>
      <c r="L20" s="106"/>
      <c r="M20" s="107"/>
      <c r="N20" s="107"/>
      <c r="O20" s="106"/>
      <c r="P20" s="107"/>
      <c r="Q20" s="107"/>
      <c r="R20" s="112"/>
      <c r="S20" s="107"/>
      <c r="T20" s="107"/>
      <c r="U20" s="140"/>
      <c r="V20" s="107"/>
      <c r="W20" s="140"/>
      <c r="X20" s="112"/>
      <c r="Y20" s="107"/>
      <c r="Z20" s="107"/>
      <c r="AA20" s="112"/>
      <c r="AB20" s="107"/>
      <c r="AC20" s="107"/>
      <c r="AD20" s="112"/>
      <c r="AE20" s="107"/>
      <c r="AF20" s="107"/>
      <c r="AG20" s="106"/>
      <c r="AH20" s="107"/>
      <c r="AI20" s="107"/>
      <c r="AJ20" s="112"/>
      <c r="AK20" s="107"/>
      <c r="AL20" s="107"/>
      <c r="AM20" s="106"/>
      <c r="AN20" s="107"/>
      <c r="AO20" s="107"/>
      <c r="AP20" s="112"/>
      <c r="AQ20" s="107"/>
      <c r="AR20" s="107"/>
      <c r="AS20" s="112"/>
      <c r="AT20" s="107"/>
      <c r="AU20" s="107"/>
      <c r="AV20" s="112"/>
      <c r="AW20" s="107"/>
      <c r="AX20" s="107"/>
      <c r="AY20" s="112"/>
    </row>
    <row r="21" spans="1:51" s="42" customFormat="1" ht="165" x14ac:dyDescent="0.25">
      <c r="A21" s="204" t="s">
        <v>69</v>
      </c>
      <c r="B21" s="109" t="s">
        <v>322</v>
      </c>
      <c r="C21" s="111" t="s">
        <v>323</v>
      </c>
      <c r="D21" s="109" t="s">
        <v>428</v>
      </c>
      <c r="E21" s="111">
        <f t="shared" si="0"/>
        <v>0.5</v>
      </c>
      <c r="F21" s="109" t="s">
        <v>447</v>
      </c>
      <c r="G21" s="111" t="s">
        <v>410</v>
      </c>
      <c r="H21" s="111">
        <f t="shared" si="1"/>
        <v>0</v>
      </c>
      <c r="I21" s="113"/>
      <c r="J21" s="111" t="s">
        <v>410</v>
      </c>
      <c r="K21" s="111">
        <f t="shared" si="2"/>
        <v>0</v>
      </c>
      <c r="L21" s="109"/>
      <c r="M21" s="111" t="s">
        <v>410</v>
      </c>
      <c r="N21" s="111">
        <f t="shared" si="3"/>
        <v>0</v>
      </c>
      <c r="O21" s="109"/>
      <c r="P21" s="111" t="s">
        <v>410</v>
      </c>
      <c r="Q21" s="111">
        <f t="shared" si="4"/>
        <v>0</v>
      </c>
      <c r="R21" s="113"/>
      <c r="S21" s="111" t="s">
        <v>410</v>
      </c>
      <c r="T21" s="111">
        <f t="shared" si="5"/>
        <v>0</v>
      </c>
      <c r="U21" s="137"/>
      <c r="V21" s="111" t="s">
        <v>410</v>
      </c>
      <c r="W21" s="111">
        <v>0</v>
      </c>
      <c r="X21" s="138"/>
      <c r="Y21" s="111" t="s">
        <v>410</v>
      </c>
      <c r="Z21" s="111">
        <f t="shared" si="6"/>
        <v>0</v>
      </c>
      <c r="AA21" s="113"/>
      <c r="AB21" s="111" t="s">
        <v>410</v>
      </c>
      <c r="AC21" s="111">
        <f t="shared" si="7"/>
        <v>0</v>
      </c>
      <c r="AD21" s="109"/>
      <c r="AE21" s="111" t="s">
        <v>407</v>
      </c>
      <c r="AF21" s="111">
        <f t="shared" si="8"/>
        <v>1</v>
      </c>
      <c r="AG21" s="222" t="s">
        <v>663</v>
      </c>
      <c r="AH21" s="111" t="s">
        <v>410</v>
      </c>
      <c r="AI21" s="111">
        <f t="shared" si="9"/>
        <v>0</v>
      </c>
      <c r="AJ21" s="138"/>
      <c r="AK21" s="111" t="s">
        <v>410</v>
      </c>
      <c r="AL21" s="111">
        <f t="shared" si="10"/>
        <v>0</v>
      </c>
      <c r="AM21" s="109"/>
      <c r="AN21" s="111" t="s">
        <v>410</v>
      </c>
      <c r="AO21" s="111">
        <f t="shared" si="11"/>
        <v>0</v>
      </c>
      <c r="AP21" s="113"/>
      <c r="AQ21" s="111" t="s">
        <v>410</v>
      </c>
      <c r="AR21" s="111">
        <f t="shared" si="12"/>
        <v>0</v>
      </c>
      <c r="AS21" s="113"/>
      <c r="AT21" s="111" t="s">
        <v>410</v>
      </c>
      <c r="AU21" s="111">
        <f t="shared" si="13"/>
        <v>0</v>
      </c>
      <c r="AV21" s="109"/>
      <c r="AW21" s="111" t="s">
        <v>410</v>
      </c>
      <c r="AX21" s="111">
        <f t="shared" si="14"/>
        <v>0</v>
      </c>
      <c r="AY21" s="113"/>
    </row>
    <row r="22" spans="1:51" s="42" customFormat="1" ht="120" x14ac:dyDescent="0.25">
      <c r="A22" s="204" t="s">
        <v>70</v>
      </c>
      <c r="B22" s="206" t="s">
        <v>71</v>
      </c>
      <c r="C22" s="111" t="s">
        <v>324</v>
      </c>
      <c r="D22" s="109" t="s">
        <v>428</v>
      </c>
      <c r="E22" s="111">
        <f t="shared" si="0"/>
        <v>0.5</v>
      </c>
      <c r="F22" s="109" t="s">
        <v>448</v>
      </c>
      <c r="G22" s="111" t="s">
        <v>410</v>
      </c>
      <c r="H22" s="111">
        <f t="shared" si="1"/>
        <v>0</v>
      </c>
      <c r="I22" s="113"/>
      <c r="J22" s="111" t="s">
        <v>410</v>
      </c>
      <c r="K22" s="111">
        <f t="shared" si="2"/>
        <v>0</v>
      </c>
      <c r="L22" s="109"/>
      <c r="M22" s="111" t="s">
        <v>410</v>
      </c>
      <c r="N22" s="111">
        <f t="shared" si="3"/>
        <v>0</v>
      </c>
      <c r="O22" s="109"/>
      <c r="P22" s="111" t="s">
        <v>410</v>
      </c>
      <c r="Q22" s="111">
        <f t="shared" si="4"/>
        <v>0</v>
      </c>
      <c r="R22" s="113"/>
      <c r="S22" s="111" t="s">
        <v>410</v>
      </c>
      <c r="T22" s="111">
        <f t="shared" si="5"/>
        <v>0</v>
      </c>
      <c r="U22" s="137"/>
      <c r="V22" s="111" t="s">
        <v>410</v>
      </c>
      <c r="W22" s="111">
        <v>0</v>
      </c>
      <c r="X22" s="111"/>
      <c r="Y22" s="111" t="s">
        <v>410</v>
      </c>
      <c r="Z22" s="111">
        <f t="shared" si="6"/>
        <v>0</v>
      </c>
      <c r="AA22" s="113"/>
      <c r="AB22" s="111" t="s">
        <v>410</v>
      </c>
      <c r="AC22" s="111">
        <f t="shared" si="7"/>
        <v>0</v>
      </c>
      <c r="AD22" s="113"/>
      <c r="AE22" s="109" t="s">
        <v>407</v>
      </c>
      <c r="AF22" s="111">
        <f t="shared" si="8"/>
        <v>1</v>
      </c>
      <c r="AG22" s="109" t="s">
        <v>523</v>
      </c>
      <c r="AH22" s="111" t="s">
        <v>410</v>
      </c>
      <c r="AI22" s="111">
        <f t="shared" si="9"/>
        <v>0</v>
      </c>
      <c r="AJ22" s="113"/>
      <c r="AK22" s="111" t="s">
        <v>410</v>
      </c>
      <c r="AL22" s="111">
        <f t="shared" si="10"/>
        <v>0</v>
      </c>
      <c r="AM22" s="109"/>
      <c r="AN22" s="111" t="s">
        <v>407</v>
      </c>
      <c r="AO22" s="111">
        <f t="shared" si="11"/>
        <v>1</v>
      </c>
      <c r="AP22" s="109" t="s">
        <v>568</v>
      </c>
      <c r="AQ22" s="111" t="s">
        <v>410</v>
      </c>
      <c r="AR22" s="111">
        <f t="shared" si="12"/>
        <v>0</v>
      </c>
      <c r="AS22" s="113"/>
      <c r="AT22" s="111" t="s">
        <v>410</v>
      </c>
      <c r="AU22" s="111">
        <f t="shared" si="13"/>
        <v>0</v>
      </c>
      <c r="AV22" s="113"/>
      <c r="AW22" s="111" t="s">
        <v>410</v>
      </c>
      <c r="AX22" s="111">
        <f t="shared" si="14"/>
        <v>0</v>
      </c>
      <c r="AY22" s="113"/>
    </row>
    <row r="23" spans="1:51" s="42" customFormat="1" ht="91.5" customHeight="1" x14ac:dyDescent="0.25">
      <c r="A23" s="204" t="s">
        <v>72</v>
      </c>
      <c r="B23" s="206" t="s">
        <v>73</v>
      </c>
      <c r="C23" s="111" t="s">
        <v>324</v>
      </c>
      <c r="D23" s="111" t="s">
        <v>410</v>
      </c>
      <c r="E23" s="111">
        <f t="shared" si="0"/>
        <v>0</v>
      </c>
      <c r="F23" s="113"/>
      <c r="G23" s="111" t="s">
        <v>410</v>
      </c>
      <c r="H23" s="111">
        <f t="shared" si="1"/>
        <v>0</v>
      </c>
      <c r="I23" s="113"/>
      <c r="J23" s="111" t="s">
        <v>410</v>
      </c>
      <c r="K23" s="111">
        <f t="shared" si="2"/>
        <v>0</v>
      </c>
      <c r="L23" s="109"/>
      <c r="M23" s="111" t="s">
        <v>410</v>
      </c>
      <c r="N23" s="111">
        <f t="shared" si="3"/>
        <v>0</v>
      </c>
      <c r="O23" s="109"/>
      <c r="P23" s="111" t="s">
        <v>410</v>
      </c>
      <c r="Q23" s="111">
        <f t="shared" si="4"/>
        <v>0</v>
      </c>
      <c r="R23" s="113"/>
      <c r="S23" s="111" t="s">
        <v>410</v>
      </c>
      <c r="T23" s="111">
        <f t="shared" si="5"/>
        <v>0</v>
      </c>
      <c r="U23" s="137"/>
      <c r="V23" s="111" t="s">
        <v>410</v>
      </c>
      <c r="W23" s="111">
        <v>0</v>
      </c>
      <c r="X23" s="138"/>
      <c r="Y23" s="111" t="s">
        <v>410</v>
      </c>
      <c r="Z23" s="111">
        <f t="shared" si="6"/>
        <v>0</v>
      </c>
      <c r="AA23" s="113"/>
      <c r="AB23" s="111" t="s">
        <v>410</v>
      </c>
      <c r="AC23" s="111">
        <f t="shared" si="7"/>
        <v>0</v>
      </c>
      <c r="AD23" s="113"/>
      <c r="AE23" s="111" t="s">
        <v>410</v>
      </c>
      <c r="AF23" s="111">
        <f t="shared" si="8"/>
        <v>0</v>
      </c>
      <c r="AG23" s="109"/>
      <c r="AH23" s="111" t="s">
        <v>410</v>
      </c>
      <c r="AI23" s="111">
        <f t="shared" si="9"/>
        <v>0</v>
      </c>
      <c r="AJ23" s="113"/>
      <c r="AK23" s="111" t="s">
        <v>410</v>
      </c>
      <c r="AL23" s="111">
        <f t="shared" si="10"/>
        <v>0</v>
      </c>
      <c r="AM23" s="109"/>
      <c r="AN23" s="111" t="s">
        <v>410</v>
      </c>
      <c r="AO23" s="111">
        <f t="shared" si="11"/>
        <v>0</v>
      </c>
      <c r="AP23" s="113"/>
      <c r="AQ23" s="111" t="s">
        <v>410</v>
      </c>
      <c r="AR23" s="111">
        <f t="shared" si="12"/>
        <v>0</v>
      </c>
      <c r="AS23" s="113"/>
      <c r="AT23" s="111" t="s">
        <v>410</v>
      </c>
      <c r="AU23" s="111">
        <f t="shared" si="13"/>
        <v>0</v>
      </c>
      <c r="AV23" s="113"/>
      <c r="AW23" s="111" t="s">
        <v>410</v>
      </c>
      <c r="AX23" s="111">
        <f t="shared" si="14"/>
        <v>0</v>
      </c>
      <c r="AY23" s="113"/>
    </row>
    <row r="24" spans="1:51" s="81" customFormat="1" ht="60" customHeight="1" x14ac:dyDescent="0.25">
      <c r="A24" s="140" t="s">
        <v>74</v>
      </c>
      <c r="B24" s="140" t="s">
        <v>75</v>
      </c>
      <c r="C24" s="140"/>
      <c r="D24" s="107"/>
      <c r="E24" s="107"/>
      <c r="F24" s="112"/>
      <c r="G24" s="107"/>
      <c r="H24" s="107"/>
      <c r="I24" s="112"/>
      <c r="J24" s="107"/>
      <c r="K24" s="107"/>
      <c r="L24" s="106"/>
      <c r="M24" s="107"/>
      <c r="N24" s="107"/>
      <c r="O24" s="106"/>
      <c r="P24" s="107"/>
      <c r="Q24" s="107"/>
      <c r="R24" s="112"/>
      <c r="S24" s="107"/>
      <c r="T24" s="107"/>
      <c r="U24" s="140"/>
      <c r="V24" s="107"/>
      <c r="W24" s="140"/>
      <c r="X24" s="112"/>
      <c r="Y24" s="107"/>
      <c r="Z24" s="107"/>
      <c r="AA24" s="112"/>
      <c r="AB24" s="107"/>
      <c r="AC24" s="107"/>
      <c r="AD24" s="112"/>
      <c r="AE24" s="107"/>
      <c r="AF24" s="107"/>
      <c r="AG24" s="106"/>
      <c r="AH24" s="107"/>
      <c r="AI24" s="107"/>
      <c r="AJ24" s="112"/>
      <c r="AK24" s="107"/>
      <c r="AL24" s="107"/>
      <c r="AM24" s="106"/>
      <c r="AN24" s="107"/>
      <c r="AO24" s="107"/>
      <c r="AP24" s="112"/>
      <c r="AQ24" s="107"/>
      <c r="AR24" s="107"/>
      <c r="AS24" s="112"/>
      <c r="AT24" s="107"/>
      <c r="AU24" s="107"/>
      <c r="AV24" s="112"/>
      <c r="AW24" s="107"/>
      <c r="AX24" s="107"/>
      <c r="AY24" s="112"/>
    </row>
    <row r="25" spans="1:51" s="42" customFormat="1" ht="119.25" customHeight="1" x14ac:dyDescent="0.25">
      <c r="A25" s="204" t="s">
        <v>76</v>
      </c>
      <c r="B25" s="109" t="s">
        <v>405</v>
      </c>
      <c r="C25" s="206" t="s">
        <v>325</v>
      </c>
      <c r="D25" s="109" t="s">
        <v>410</v>
      </c>
      <c r="E25" s="111">
        <f t="shared" si="0"/>
        <v>0</v>
      </c>
      <c r="F25" s="113"/>
      <c r="G25" s="111" t="s">
        <v>410</v>
      </c>
      <c r="H25" s="111">
        <f t="shared" si="1"/>
        <v>0</v>
      </c>
      <c r="I25" s="113"/>
      <c r="J25" s="111" t="s">
        <v>410</v>
      </c>
      <c r="K25" s="111">
        <f t="shared" si="2"/>
        <v>0</v>
      </c>
      <c r="L25" s="109"/>
      <c r="M25" s="109" t="s">
        <v>410</v>
      </c>
      <c r="N25" s="111">
        <f t="shared" si="3"/>
        <v>0</v>
      </c>
      <c r="O25" s="109"/>
      <c r="P25" s="111" t="s">
        <v>410</v>
      </c>
      <c r="Q25" s="111">
        <f t="shared" si="4"/>
        <v>0</v>
      </c>
      <c r="R25" s="113"/>
      <c r="S25" s="109" t="s">
        <v>410</v>
      </c>
      <c r="T25" s="111">
        <f t="shared" si="5"/>
        <v>0</v>
      </c>
      <c r="U25" s="137"/>
      <c r="V25" s="109" t="s">
        <v>410</v>
      </c>
      <c r="W25" s="111">
        <v>0</v>
      </c>
      <c r="X25" s="113"/>
      <c r="Y25" s="111" t="s">
        <v>410</v>
      </c>
      <c r="Z25" s="111">
        <f t="shared" si="6"/>
        <v>0</v>
      </c>
      <c r="AA25" s="113"/>
      <c r="AB25" s="109" t="s">
        <v>410</v>
      </c>
      <c r="AC25" s="111">
        <f t="shared" si="7"/>
        <v>0</v>
      </c>
      <c r="AD25" s="113"/>
      <c r="AE25" s="111" t="s">
        <v>410</v>
      </c>
      <c r="AF25" s="111">
        <f t="shared" si="8"/>
        <v>0</v>
      </c>
      <c r="AG25" s="109"/>
      <c r="AH25" s="111" t="s">
        <v>410</v>
      </c>
      <c r="AI25" s="111">
        <f t="shared" si="9"/>
        <v>0</v>
      </c>
      <c r="AJ25" s="113"/>
      <c r="AK25" s="109" t="s">
        <v>410</v>
      </c>
      <c r="AL25" s="111">
        <f t="shared" si="10"/>
        <v>0</v>
      </c>
      <c r="AM25" s="138"/>
      <c r="AN25" s="111" t="s">
        <v>410</v>
      </c>
      <c r="AO25" s="111">
        <f t="shared" si="11"/>
        <v>0</v>
      </c>
      <c r="AP25" s="113"/>
      <c r="AQ25" s="111" t="s">
        <v>410</v>
      </c>
      <c r="AR25" s="111">
        <f t="shared" si="12"/>
        <v>0</v>
      </c>
      <c r="AS25" s="113"/>
      <c r="AT25" s="109" t="s">
        <v>410</v>
      </c>
      <c r="AU25" s="111">
        <f t="shared" si="13"/>
        <v>0</v>
      </c>
      <c r="AV25" s="138"/>
      <c r="AW25" s="111" t="s">
        <v>410</v>
      </c>
      <c r="AX25" s="111">
        <f t="shared" si="14"/>
        <v>0</v>
      </c>
      <c r="AY25" s="138"/>
    </row>
    <row r="26" spans="1:51" s="42" customFormat="1" ht="183" customHeight="1" x14ac:dyDescent="0.25">
      <c r="A26" s="204" t="s">
        <v>77</v>
      </c>
      <c r="B26" s="206" t="s">
        <v>326</v>
      </c>
      <c r="C26" s="111" t="s">
        <v>327</v>
      </c>
      <c r="D26" s="111" t="s">
        <v>410</v>
      </c>
      <c r="E26" s="111">
        <f t="shared" si="0"/>
        <v>0</v>
      </c>
      <c r="F26" s="113"/>
      <c r="G26" s="111" t="s">
        <v>410</v>
      </c>
      <c r="H26" s="111">
        <f t="shared" si="1"/>
        <v>0</v>
      </c>
      <c r="I26" s="113"/>
      <c r="J26" s="111" t="s">
        <v>410</v>
      </c>
      <c r="K26" s="111">
        <f t="shared" si="2"/>
        <v>0</v>
      </c>
      <c r="L26" s="109"/>
      <c r="M26" s="111" t="s">
        <v>410</v>
      </c>
      <c r="N26" s="111">
        <f t="shared" si="3"/>
        <v>0</v>
      </c>
      <c r="O26" s="109"/>
      <c r="P26" s="111" t="s">
        <v>410</v>
      </c>
      <c r="Q26" s="111">
        <f t="shared" si="4"/>
        <v>0</v>
      </c>
      <c r="R26" s="113"/>
      <c r="S26" s="111" t="s">
        <v>410</v>
      </c>
      <c r="T26" s="111">
        <f t="shared" si="5"/>
        <v>0</v>
      </c>
      <c r="U26" s="137"/>
      <c r="V26" s="111" t="s">
        <v>410</v>
      </c>
      <c r="W26" s="111">
        <v>0</v>
      </c>
      <c r="X26" s="113"/>
      <c r="Y26" s="111" t="s">
        <v>410</v>
      </c>
      <c r="Z26" s="111">
        <f t="shared" si="6"/>
        <v>0</v>
      </c>
      <c r="AA26" s="113"/>
      <c r="AB26" s="111" t="s">
        <v>410</v>
      </c>
      <c r="AC26" s="111">
        <f t="shared" si="7"/>
        <v>0</v>
      </c>
      <c r="AD26" s="113"/>
      <c r="AE26" s="111" t="s">
        <v>410</v>
      </c>
      <c r="AF26" s="111">
        <f t="shared" si="8"/>
        <v>0</v>
      </c>
      <c r="AG26" s="109"/>
      <c r="AH26" s="111" t="s">
        <v>410</v>
      </c>
      <c r="AI26" s="111">
        <f t="shared" si="9"/>
        <v>0</v>
      </c>
      <c r="AJ26" s="113"/>
      <c r="AK26" s="111" t="s">
        <v>410</v>
      </c>
      <c r="AL26" s="111">
        <f t="shared" si="10"/>
        <v>0</v>
      </c>
      <c r="AM26" s="109"/>
      <c r="AN26" s="111" t="s">
        <v>410</v>
      </c>
      <c r="AO26" s="111">
        <f t="shared" si="11"/>
        <v>0</v>
      </c>
      <c r="AP26" s="113"/>
      <c r="AQ26" s="111" t="s">
        <v>410</v>
      </c>
      <c r="AR26" s="111">
        <f t="shared" si="12"/>
        <v>0</v>
      </c>
      <c r="AS26" s="113"/>
      <c r="AT26" s="111" t="s">
        <v>410</v>
      </c>
      <c r="AU26" s="111">
        <f t="shared" si="13"/>
        <v>0</v>
      </c>
      <c r="AV26" s="113"/>
      <c r="AW26" s="111" t="s">
        <v>410</v>
      </c>
      <c r="AX26" s="111">
        <f t="shared" si="14"/>
        <v>0</v>
      </c>
      <c r="AY26" s="113"/>
    </row>
    <row r="27" spans="1:51" s="42" customFormat="1" ht="142.5" customHeight="1" x14ac:dyDescent="0.25">
      <c r="A27" s="204" t="s">
        <v>78</v>
      </c>
      <c r="B27" s="206" t="s">
        <v>328</v>
      </c>
      <c r="C27" s="111" t="s">
        <v>329</v>
      </c>
      <c r="D27" s="111" t="s">
        <v>410</v>
      </c>
      <c r="E27" s="111">
        <f t="shared" si="0"/>
        <v>0</v>
      </c>
      <c r="F27" s="113"/>
      <c r="G27" s="111" t="s">
        <v>410</v>
      </c>
      <c r="H27" s="111">
        <f t="shared" si="1"/>
        <v>0</v>
      </c>
      <c r="I27" s="113"/>
      <c r="J27" s="111" t="s">
        <v>410</v>
      </c>
      <c r="K27" s="111">
        <f t="shared" si="2"/>
        <v>0</v>
      </c>
      <c r="L27" s="109"/>
      <c r="M27" s="111" t="s">
        <v>410</v>
      </c>
      <c r="N27" s="111">
        <f t="shared" si="3"/>
        <v>0</v>
      </c>
      <c r="O27" s="109"/>
      <c r="P27" s="111" t="s">
        <v>410</v>
      </c>
      <c r="Q27" s="111">
        <f t="shared" si="4"/>
        <v>0</v>
      </c>
      <c r="R27" s="113"/>
      <c r="S27" s="111" t="s">
        <v>410</v>
      </c>
      <c r="T27" s="111">
        <f t="shared" si="5"/>
        <v>0</v>
      </c>
      <c r="U27" s="137"/>
      <c r="V27" s="111" t="s">
        <v>410</v>
      </c>
      <c r="W27" s="111">
        <v>0</v>
      </c>
      <c r="X27" s="113"/>
      <c r="Y27" s="111" t="s">
        <v>410</v>
      </c>
      <c r="Z27" s="111">
        <f t="shared" si="6"/>
        <v>0</v>
      </c>
      <c r="AA27" s="113"/>
      <c r="AB27" s="109" t="s">
        <v>410</v>
      </c>
      <c r="AC27" s="111">
        <f t="shared" si="7"/>
        <v>0</v>
      </c>
      <c r="AD27" s="109"/>
      <c r="AE27" s="111" t="s">
        <v>410</v>
      </c>
      <c r="AF27" s="111">
        <f t="shared" si="8"/>
        <v>0</v>
      </c>
      <c r="AG27" s="109"/>
      <c r="AH27" s="111" t="s">
        <v>410</v>
      </c>
      <c r="AI27" s="111">
        <f t="shared" si="9"/>
        <v>0</v>
      </c>
      <c r="AJ27" s="113"/>
      <c r="AK27" s="111" t="s">
        <v>410</v>
      </c>
      <c r="AL27" s="111">
        <f t="shared" si="10"/>
        <v>0</v>
      </c>
      <c r="AM27" s="109"/>
      <c r="AN27" s="111" t="s">
        <v>410</v>
      </c>
      <c r="AO27" s="111">
        <f t="shared" si="11"/>
        <v>0</v>
      </c>
      <c r="AP27" s="113"/>
      <c r="AQ27" s="111" t="s">
        <v>410</v>
      </c>
      <c r="AR27" s="111">
        <f t="shared" si="12"/>
        <v>0</v>
      </c>
      <c r="AS27" s="113"/>
      <c r="AT27" s="109" t="s">
        <v>428</v>
      </c>
      <c r="AU27" s="111">
        <f t="shared" si="13"/>
        <v>0.5</v>
      </c>
      <c r="AV27" s="109" t="s">
        <v>633</v>
      </c>
      <c r="AW27" s="111" t="s">
        <v>410</v>
      </c>
      <c r="AX27" s="111">
        <f t="shared" si="14"/>
        <v>0</v>
      </c>
      <c r="AY27" s="113"/>
    </row>
    <row r="28" spans="1:51" s="81" customFormat="1" ht="60" customHeight="1" x14ac:dyDescent="0.25">
      <c r="A28" s="140" t="s">
        <v>79</v>
      </c>
      <c r="B28" s="140" t="s">
        <v>80</v>
      </c>
      <c r="C28" s="140"/>
      <c r="D28" s="107"/>
      <c r="E28" s="107"/>
      <c r="F28" s="112"/>
      <c r="G28" s="107"/>
      <c r="H28" s="107"/>
      <c r="I28" s="112"/>
      <c r="J28" s="107"/>
      <c r="K28" s="107"/>
      <c r="L28" s="106"/>
      <c r="M28" s="107"/>
      <c r="N28" s="107"/>
      <c r="O28" s="106"/>
      <c r="P28" s="107"/>
      <c r="Q28" s="107"/>
      <c r="R28" s="112"/>
      <c r="S28" s="107"/>
      <c r="T28" s="107"/>
      <c r="U28" s="140"/>
      <c r="V28" s="107"/>
      <c r="W28" s="140"/>
      <c r="X28" s="112"/>
      <c r="Y28" s="107"/>
      <c r="Z28" s="107"/>
      <c r="AA28" s="112"/>
      <c r="AB28" s="107"/>
      <c r="AC28" s="107"/>
      <c r="AD28" s="112"/>
      <c r="AE28" s="107"/>
      <c r="AF28" s="107"/>
      <c r="AG28" s="106"/>
      <c r="AH28" s="107"/>
      <c r="AI28" s="107"/>
      <c r="AJ28" s="112"/>
      <c r="AK28" s="107"/>
      <c r="AL28" s="107"/>
      <c r="AM28" s="106"/>
      <c r="AN28" s="107"/>
      <c r="AO28" s="107"/>
      <c r="AP28" s="112"/>
      <c r="AQ28" s="107"/>
      <c r="AR28" s="107"/>
      <c r="AS28" s="112"/>
      <c r="AT28" s="107"/>
      <c r="AU28" s="107"/>
      <c r="AV28" s="112"/>
      <c r="AW28" s="107"/>
      <c r="AX28" s="107"/>
      <c r="AY28" s="112"/>
    </row>
    <row r="29" spans="1:51" s="42" customFormat="1" ht="60" x14ac:dyDescent="0.25">
      <c r="A29" s="220" t="s">
        <v>81</v>
      </c>
      <c r="B29" s="206" t="s">
        <v>330</v>
      </c>
      <c r="C29" s="206"/>
      <c r="D29" s="108" t="s">
        <v>410</v>
      </c>
      <c r="E29" s="111">
        <f t="shared" si="0"/>
        <v>0</v>
      </c>
      <c r="F29" s="109"/>
      <c r="G29" s="109" t="s">
        <v>410</v>
      </c>
      <c r="H29" s="111">
        <f t="shared" si="1"/>
        <v>0</v>
      </c>
      <c r="I29" s="113"/>
      <c r="J29" s="108" t="s">
        <v>410</v>
      </c>
      <c r="K29" s="111">
        <f t="shared" si="2"/>
        <v>0</v>
      </c>
      <c r="L29" s="109"/>
      <c r="M29" s="109" t="s">
        <v>410</v>
      </c>
      <c r="N29" s="111">
        <f t="shared" si="3"/>
        <v>0</v>
      </c>
      <c r="O29" s="109"/>
      <c r="P29" s="111" t="s">
        <v>410</v>
      </c>
      <c r="Q29" s="111">
        <f t="shared" si="4"/>
        <v>0</v>
      </c>
      <c r="R29" s="138"/>
      <c r="S29" s="111" t="s">
        <v>410</v>
      </c>
      <c r="T29" s="111">
        <f t="shared" si="5"/>
        <v>0</v>
      </c>
      <c r="U29" s="137"/>
      <c r="V29" s="109" t="s">
        <v>410</v>
      </c>
      <c r="W29" s="111">
        <v>0</v>
      </c>
      <c r="X29" s="109"/>
      <c r="Y29" s="109" t="s">
        <v>410</v>
      </c>
      <c r="Z29" s="111">
        <f t="shared" si="6"/>
        <v>0</v>
      </c>
      <c r="AA29" s="111"/>
      <c r="AB29" s="109" t="s">
        <v>410</v>
      </c>
      <c r="AC29" s="111">
        <f t="shared" si="7"/>
        <v>0</v>
      </c>
      <c r="AD29" s="138"/>
      <c r="AE29" s="111" t="s">
        <v>410</v>
      </c>
      <c r="AF29" s="111">
        <f t="shared" si="8"/>
        <v>0</v>
      </c>
      <c r="AG29" s="109"/>
      <c r="AH29" s="109" t="s">
        <v>407</v>
      </c>
      <c r="AI29" s="111">
        <f t="shared" si="9"/>
        <v>1</v>
      </c>
      <c r="AJ29" s="138"/>
      <c r="AK29" s="111" t="s">
        <v>410</v>
      </c>
      <c r="AL29" s="111">
        <f t="shared" si="10"/>
        <v>0</v>
      </c>
      <c r="AM29" s="109"/>
      <c r="AN29" s="111" t="s">
        <v>410</v>
      </c>
      <c r="AO29" s="111">
        <f t="shared" si="11"/>
        <v>0</v>
      </c>
      <c r="AP29" s="113"/>
      <c r="AQ29" s="111" t="s">
        <v>410</v>
      </c>
      <c r="AR29" s="111">
        <f t="shared" si="12"/>
        <v>0</v>
      </c>
      <c r="AS29" s="113"/>
      <c r="AT29" s="111" t="s">
        <v>410</v>
      </c>
      <c r="AU29" s="111">
        <f t="shared" si="13"/>
        <v>0</v>
      </c>
      <c r="AV29" s="113"/>
      <c r="AW29" s="109" t="s">
        <v>410</v>
      </c>
      <c r="AX29" s="111">
        <f t="shared" si="14"/>
        <v>0</v>
      </c>
      <c r="AY29" s="113"/>
    </row>
    <row r="30" spans="1:51" s="42" customFormat="1" ht="168" customHeight="1" x14ac:dyDescent="0.25">
      <c r="A30" s="220" t="s">
        <v>82</v>
      </c>
      <c r="B30" s="109" t="s">
        <v>83</v>
      </c>
      <c r="C30" s="109" t="s">
        <v>84</v>
      </c>
      <c r="D30" s="109" t="s">
        <v>410</v>
      </c>
      <c r="E30" s="111">
        <f t="shared" si="0"/>
        <v>0</v>
      </c>
      <c r="F30" s="113"/>
      <c r="G30" s="111" t="s">
        <v>410</v>
      </c>
      <c r="H30" s="111">
        <f t="shared" si="1"/>
        <v>0</v>
      </c>
      <c r="I30" s="138"/>
      <c r="J30" s="111" t="s">
        <v>410</v>
      </c>
      <c r="K30" s="111">
        <f t="shared" si="2"/>
        <v>0</v>
      </c>
      <c r="L30" s="109"/>
      <c r="M30" s="111" t="s">
        <v>410</v>
      </c>
      <c r="N30" s="111">
        <f t="shared" si="3"/>
        <v>0</v>
      </c>
      <c r="O30" s="138"/>
      <c r="P30" s="111" t="s">
        <v>410</v>
      </c>
      <c r="Q30" s="111">
        <f t="shared" si="4"/>
        <v>0</v>
      </c>
      <c r="R30" s="113"/>
      <c r="S30" s="109" t="s">
        <v>410</v>
      </c>
      <c r="T30" s="111">
        <f t="shared" si="5"/>
        <v>0</v>
      </c>
      <c r="U30" s="137"/>
      <c r="V30" s="109" t="s">
        <v>410</v>
      </c>
      <c r="W30" s="111">
        <v>0</v>
      </c>
      <c r="X30" s="113"/>
      <c r="Y30" s="111" t="s">
        <v>410</v>
      </c>
      <c r="Z30" s="111">
        <f t="shared" si="6"/>
        <v>0</v>
      </c>
      <c r="AA30" s="138"/>
      <c r="AB30" s="109" t="s">
        <v>410</v>
      </c>
      <c r="AC30" s="111">
        <f t="shared" si="7"/>
        <v>0</v>
      </c>
      <c r="AD30" s="138"/>
      <c r="AE30" s="111" t="s">
        <v>410</v>
      </c>
      <c r="AF30" s="111">
        <f t="shared" si="8"/>
        <v>0</v>
      </c>
      <c r="AG30" s="138"/>
      <c r="AH30" s="111" t="s">
        <v>410</v>
      </c>
      <c r="AI30" s="111">
        <f t="shared" si="9"/>
        <v>0</v>
      </c>
      <c r="AJ30" s="138"/>
      <c r="AK30" s="111" t="s">
        <v>410</v>
      </c>
      <c r="AL30" s="111">
        <f t="shared" si="10"/>
        <v>0</v>
      </c>
      <c r="AM30" s="109"/>
      <c r="AN30" s="111" t="s">
        <v>410</v>
      </c>
      <c r="AO30" s="111">
        <f t="shared" si="11"/>
        <v>0</v>
      </c>
      <c r="AP30" s="113"/>
      <c r="AQ30" s="111" t="s">
        <v>410</v>
      </c>
      <c r="AR30" s="111">
        <f t="shared" si="12"/>
        <v>0</v>
      </c>
      <c r="AS30" s="113"/>
      <c r="AT30" s="111" t="s">
        <v>410</v>
      </c>
      <c r="AU30" s="111">
        <f t="shared" si="13"/>
        <v>0</v>
      </c>
      <c r="AV30" s="109"/>
      <c r="AW30" s="109" t="s">
        <v>410</v>
      </c>
      <c r="AX30" s="111">
        <f t="shared" si="14"/>
        <v>0</v>
      </c>
      <c r="AY30" s="113"/>
    </row>
    <row r="31" spans="1:51" s="42" customFormat="1" ht="131.25" customHeight="1" x14ac:dyDescent="0.25">
      <c r="A31" s="220" t="s">
        <v>85</v>
      </c>
      <c r="B31" s="206" t="s">
        <v>331</v>
      </c>
      <c r="C31" s="111" t="s">
        <v>86</v>
      </c>
      <c r="D31" s="109" t="s">
        <v>410</v>
      </c>
      <c r="E31" s="111">
        <f t="shared" si="0"/>
        <v>0</v>
      </c>
      <c r="F31" s="113"/>
      <c r="G31" s="111" t="s">
        <v>410</v>
      </c>
      <c r="H31" s="111">
        <f t="shared" si="1"/>
        <v>0</v>
      </c>
      <c r="I31" s="113"/>
      <c r="J31" s="111" t="s">
        <v>410</v>
      </c>
      <c r="K31" s="111">
        <f t="shared" si="2"/>
        <v>0</v>
      </c>
      <c r="L31" s="109"/>
      <c r="M31" s="111" t="s">
        <v>410</v>
      </c>
      <c r="N31" s="111">
        <f t="shared" si="3"/>
        <v>0</v>
      </c>
      <c r="O31" s="138"/>
      <c r="P31" s="111" t="s">
        <v>410</v>
      </c>
      <c r="Q31" s="111">
        <f t="shared" si="4"/>
        <v>0</v>
      </c>
      <c r="R31" s="113"/>
      <c r="S31" s="109" t="s">
        <v>410</v>
      </c>
      <c r="T31" s="111">
        <f t="shared" si="5"/>
        <v>0</v>
      </c>
      <c r="U31" s="137"/>
      <c r="V31" s="111" t="s">
        <v>410</v>
      </c>
      <c r="W31" s="111">
        <v>0</v>
      </c>
      <c r="X31" s="113"/>
      <c r="Y31" s="111" t="s">
        <v>410</v>
      </c>
      <c r="Z31" s="111">
        <f t="shared" si="6"/>
        <v>0</v>
      </c>
      <c r="AA31" s="113"/>
      <c r="AB31" s="109" t="s">
        <v>410</v>
      </c>
      <c r="AC31" s="111">
        <f t="shared" si="7"/>
        <v>0</v>
      </c>
      <c r="AD31" s="139"/>
      <c r="AE31" s="111" t="s">
        <v>410</v>
      </c>
      <c r="AF31" s="111">
        <f t="shared" si="8"/>
        <v>0</v>
      </c>
      <c r="AG31" s="109"/>
      <c r="AH31" s="111" t="s">
        <v>407</v>
      </c>
      <c r="AI31" s="111">
        <f t="shared" si="9"/>
        <v>1</v>
      </c>
      <c r="AJ31" s="111" t="s">
        <v>678</v>
      </c>
      <c r="AK31" s="111" t="s">
        <v>410</v>
      </c>
      <c r="AL31" s="111">
        <f t="shared" si="10"/>
        <v>0</v>
      </c>
      <c r="AM31" s="109"/>
      <c r="AN31" s="111" t="s">
        <v>407</v>
      </c>
      <c r="AO31" s="111">
        <f t="shared" si="11"/>
        <v>1</v>
      </c>
      <c r="AP31" s="113" t="s">
        <v>573</v>
      </c>
      <c r="AQ31" s="111" t="s">
        <v>410</v>
      </c>
      <c r="AR31" s="111">
        <f t="shared" si="12"/>
        <v>0</v>
      </c>
      <c r="AS31" s="113"/>
      <c r="AT31" s="109" t="s">
        <v>410</v>
      </c>
      <c r="AU31" s="111">
        <f t="shared" si="13"/>
        <v>0</v>
      </c>
      <c r="AV31" s="138"/>
      <c r="AW31" s="111" t="s">
        <v>410</v>
      </c>
      <c r="AX31" s="111">
        <f t="shared" si="14"/>
        <v>0</v>
      </c>
      <c r="AY31" s="113"/>
    </row>
    <row r="32" spans="1:51" s="81" customFormat="1" ht="64.5" customHeight="1" x14ac:dyDescent="0.25">
      <c r="A32" s="140" t="s">
        <v>87</v>
      </c>
      <c r="B32" s="140" t="s">
        <v>88</v>
      </c>
      <c r="C32" s="140"/>
      <c r="D32" s="107"/>
      <c r="E32" s="107"/>
      <c r="F32" s="112"/>
      <c r="G32" s="107"/>
      <c r="H32" s="107"/>
      <c r="I32" s="112"/>
      <c r="J32" s="107"/>
      <c r="K32" s="107"/>
      <c r="L32" s="106"/>
      <c r="M32" s="107"/>
      <c r="N32" s="107"/>
      <c r="O32" s="106"/>
      <c r="P32" s="107"/>
      <c r="Q32" s="107"/>
      <c r="R32" s="112"/>
      <c r="S32" s="107"/>
      <c r="T32" s="107"/>
      <c r="U32" s="140"/>
      <c r="V32" s="107"/>
      <c r="W32" s="140"/>
      <c r="X32" s="112"/>
      <c r="Y32" s="107"/>
      <c r="Z32" s="107"/>
      <c r="AA32" s="112"/>
      <c r="AB32" s="107"/>
      <c r="AC32" s="107"/>
      <c r="AD32" s="112"/>
      <c r="AE32" s="107"/>
      <c r="AF32" s="107"/>
      <c r="AG32" s="106"/>
      <c r="AH32" s="107"/>
      <c r="AI32" s="107"/>
      <c r="AJ32" s="112"/>
      <c r="AK32" s="107"/>
      <c r="AL32" s="107"/>
      <c r="AM32" s="106"/>
      <c r="AN32" s="107"/>
      <c r="AO32" s="107"/>
      <c r="AP32" s="112"/>
      <c r="AQ32" s="107"/>
      <c r="AR32" s="107"/>
      <c r="AS32" s="112"/>
      <c r="AT32" s="107"/>
      <c r="AU32" s="107"/>
      <c r="AV32" s="112"/>
      <c r="AW32" s="107"/>
      <c r="AX32" s="107"/>
      <c r="AY32" s="112"/>
    </row>
    <row r="33" spans="1:52" s="42" customFormat="1" ht="270" x14ac:dyDescent="0.25">
      <c r="A33" s="204" t="s">
        <v>89</v>
      </c>
      <c r="B33" s="206" t="s">
        <v>90</v>
      </c>
      <c r="C33" s="206" t="s">
        <v>91</v>
      </c>
      <c r="D33" s="109" t="s">
        <v>410</v>
      </c>
      <c r="E33" s="111">
        <f t="shared" si="0"/>
        <v>0</v>
      </c>
      <c r="F33" s="109" t="s">
        <v>449</v>
      </c>
      <c r="G33" s="111" t="s">
        <v>410</v>
      </c>
      <c r="H33" s="111">
        <f t="shared" si="1"/>
        <v>0</v>
      </c>
      <c r="I33" s="113"/>
      <c r="J33" s="111" t="s">
        <v>410</v>
      </c>
      <c r="K33" s="111">
        <f t="shared" si="2"/>
        <v>0</v>
      </c>
      <c r="L33" s="109"/>
      <c r="M33" s="111" t="s">
        <v>410</v>
      </c>
      <c r="N33" s="111">
        <f t="shared" si="3"/>
        <v>0</v>
      </c>
      <c r="O33" s="109"/>
      <c r="P33" s="111" t="s">
        <v>407</v>
      </c>
      <c r="Q33" s="111">
        <f t="shared" si="4"/>
        <v>1</v>
      </c>
      <c r="R33" s="109" t="s">
        <v>474</v>
      </c>
      <c r="S33" s="111" t="s">
        <v>410</v>
      </c>
      <c r="T33" s="111">
        <f t="shared" si="5"/>
        <v>0</v>
      </c>
      <c r="U33" s="137"/>
      <c r="V33" s="111" t="s">
        <v>410</v>
      </c>
      <c r="W33" s="111">
        <v>0</v>
      </c>
      <c r="X33" s="113"/>
      <c r="Y33" s="111" t="s">
        <v>407</v>
      </c>
      <c r="Z33" s="111">
        <f t="shared" si="6"/>
        <v>1</v>
      </c>
      <c r="AA33" s="138" t="s">
        <v>487</v>
      </c>
      <c r="AB33" s="111" t="s">
        <v>410</v>
      </c>
      <c r="AC33" s="111">
        <f t="shared" si="7"/>
        <v>0</v>
      </c>
      <c r="AD33" s="113"/>
      <c r="AE33" s="111" t="s">
        <v>410</v>
      </c>
      <c r="AF33" s="111">
        <f t="shared" si="8"/>
        <v>0</v>
      </c>
      <c r="AG33" s="109"/>
      <c r="AH33" s="111" t="s">
        <v>410</v>
      </c>
      <c r="AI33" s="111">
        <f t="shared" si="9"/>
        <v>0</v>
      </c>
      <c r="AJ33" s="113"/>
      <c r="AK33" s="111" t="s">
        <v>410</v>
      </c>
      <c r="AL33" s="111">
        <f t="shared" si="10"/>
        <v>0</v>
      </c>
      <c r="AM33" s="109"/>
      <c r="AN33" s="111" t="s">
        <v>410</v>
      </c>
      <c r="AO33" s="111">
        <f t="shared" si="11"/>
        <v>0</v>
      </c>
      <c r="AP33" s="113"/>
      <c r="AQ33" s="111" t="s">
        <v>407</v>
      </c>
      <c r="AR33" s="111">
        <f t="shared" si="12"/>
        <v>1</v>
      </c>
      <c r="AS33" s="138" t="s">
        <v>597</v>
      </c>
      <c r="AT33" s="111" t="s">
        <v>407</v>
      </c>
      <c r="AU33" s="111">
        <f t="shared" si="13"/>
        <v>1</v>
      </c>
      <c r="AV33" s="109" t="s">
        <v>634</v>
      </c>
      <c r="AW33" s="109" t="s">
        <v>410</v>
      </c>
      <c r="AX33" s="111">
        <f t="shared" si="14"/>
        <v>0</v>
      </c>
      <c r="AY33" s="138"/>
    </row>
    <row r="34" spans="1:52" s="42" customFormat="1" ht="103.5" customHeight="1" x14ac:dyDescent="0.25">
      <c r="A34" s="204" t="s">
        <v>92</v>
      </c>
      <c r="B34" s="109" t="s">
        <v>93</v>
      </c>
      <c r="C34" s="109" t="s">
        <v>94</v>
      </c>
      <c r="D34" s="108" t="s">
        <v>428</v>
      </c>
      <c r="E34" s="111">
        <f t="shared" si="0"/>
        <v>0.5</v>
      </c>
      <c r="F34" s="113"/>
      <c r="G34" s="111" t="s">
        <v>410</v>
      </c>
      <c r="H34" s="111">
        <f t="shared" si="1"/>
        <v>0</v>
      </c>
      <c r="I34" s="113"/>
      <c r="J34" s="111" t="s">
        <v>410</v>
      </c>
      <c r="K34" s="111">
        <f t="shared" si="2"/>
        <v>0</v>
      </c>
      <c r="L34" s="109"/>
      <c r="M34" s="111" t="s">
        <v>428</v>
      </c>
      <c r="N34" s="111">
        <f t="shared" si="3"/>
        <v>0.5</v>
      </c>
      <c r="O34" s="110" t="s">
        <v>433</v>
      </c>
      <c r="P34" s="111" t="s">
        <v>428</v>
      </c>
      <c r="Q34" s="111">
        <f t="shared" si="4"/>
        <v>0.5</v>
      </c>
      <c r="R34" s="138" t="s">
        <v>475</v>
      </c>
      <c r="S34" s="111" t="s">
        <v>410</v>
      </c>
      <c r="T34" s="111">
        <f t="shared" si="5"/>
        <v>0</v>
      </c>
      <c r="U34" s="137"/>
      <c r="V34" s="111" t="s">
        <v>410</v>
      </c>
      <c r="W34" s="111">
        <v>0</v>
      </c>
      <c r="X34" s="113"/>
      <c r="Y34" s="111" t="s">
        <v>410</v>
      </c>
      <c r="Z34" s="111">
        <f t="shared" si="6"/>
        <v>0</v>
      </c>
      <c r="AA34" s="113"/>
      <c r="AB34" s="111" t="s">
        <v>428</v>
      </c>
      <c r="AC34" s="111">
        <f t="shared" si="7"/>
        <v>0.5</v>
      </c>
      <c r="AD34" s="138" t="s">
        <v>499</v>
      </c>
      <c r="AE34" s="111" t="s">
        <v>407</v>
      </c>
      <c r="AF34" s="111">
        <f t="shared" si="8"/>
        <v>1</v>
      </c>
      <c r="AG34" s="109" t="s">
        <v>524</v>
      </c>
      <c r="AH34" s="111" t="s">
        <v>410</v>
      </c>
      <c r="AI34" s="111">
        <f t="shared" si="9"/>
        <v>0</v>
      </c>
      <c r="AJ34" s="113"/>
      <c r="AK34" s="111" t="s">
        <v>410</v>
      </c>
      <c r="AL34" s="111">
        <f t="shared" si="10"/>
        <v>0</v>
      </c>
      <c r="AM34" s="109"/>
      <c r="AN34" s="111" t="s">
        <v>407</v>
      </c>
      <c r="AO34" s="111">
        <f t="shared" si="11"/>
        <v>1</v>
      </c>
      <c r="AP34" s="113" t="s">
        <v>574</v>
      </c>
      <c r="AQ34" s="111" t="s">
        <v>407</v>
      </c>
      <c r="AR34" s="111">
        <f t="shared" si="12"/>
        <v>1</v>
      </c>
      <c r="AS34" s="109" t="s">
        <v>598</v>
      </c>
      <c r="AT34" s="109" t="s">
        <v>428</v>
      </c>
      <c r="AU34" s="111">
        <f t="shared" si="13"/>
        <v>0.5</v>
      </c>
      <c r="AV34" s="109" t="s">
        <v>635</v>
      </c>
      <c r="AW34" s="111" t="s">
        <v>428</v>
      </c>
      <c r="AX34" s="111">
        <f t="shared" si="14"/>
        <v>0.5</v>
      </c>
      <c r="AY34" s="109" t="s">
        <v>655</v>
      </c>
    </row>
    <row r="35" spans="1:52" s="42" customFormat="1" ht="90" x14ac:dyDescent="0.25">
      <c r="A35" s="204" t="s">
        <v>95</v>
      </c>
      <c r="B35" s="109" t="s">
        <v>96</v>
      </c>
      <c r="C35" s="109" t="s">
        <v>332</v>
      </c>
      <c r="D35" s="111" t="s">
        <v>410</v>
      </c>
      <c r="E35" s="111">
        <f t="shared" si="0"/>
        <v>0</v>
      </c>
      <c r="F35" s="113"/>
      <c r="G35" s="111" t="s">
        <v>410</v>
      </c>
      <c r="H35" s="111">
        <f t="shared" si="1"/>
        <v>0</v>
      </c>
      <c r="I35" s="113"/>
      <c r="J35" s="111" t="s">
        <v>410</v>
      </c>
      <c r="K35" s="111">
        <f t="shared" si="2"/>
        <v>0</v>
      </c>
      <c r="L35" s="109"/>
      <c r="M35" s="111" t="s">
        <v>410</v>
      </c>
      <c r="N35" s="111">
        <f t="shared" si="3"/>
        <v>0</v>
      </c>
      <c r="O35" s="109"/>
      <c r="P35" s="111" t="s">
        <v>410</v>
      </c>
      <c r="Q35" s="111">
        <f t="shared" si="4"/>
        <v>0</v>
      </c>
      <c r="R35" s="113"/>
      <c r="S35" s="111" t="s">
        <v>410</v>
      </c>
      <c r="T35" s="111">
        <f t="shared" si="5"/>
        <v>0</v>
      </c>
      <c r="U35" s="137"/>
      <c r="V35" s="111" t="s">
        <v>410</v>
      </c>
      <c r="W35" s="111">
        <v>0</v>
      </c>
      <c r="X35" s="113"/>
      <c r="Y35" s="111" t="s">
        <v>410</v>
      </c>
      <c r="Z35" s="111">
        <f t="shared" si="6"/>
        <v>0</v>
      </c>
      <c r="AA35" s="113"/>
      <c r="AB35" s="111" t="s">
        <v>410</v>
      </c>
      <c r="AC35" s="111">
        <f t="shared" si="7"/>
        <v>0</v>
      </c>
      <c r="AD35" s="113"/>
      <c r="AE35" s="111" t="s">
        <v>410</v>
      </c>
      <c r="AF35" s="111">
        <f t="shared" si="8"/>
        <v>0</v>
      </c>
      <c r="AG35" s="109"/>
      <c r="AH35" s="111" t="s">
        <v>410</v>
      </c>
      <c r="AI35" s="111">
        <f t="shared" si="9"/>
        <v>0</v>
      </c>
      <c r="AJ35" s="113"/>
      <c r="AK35" s="111" t="s">
        <v>410</v>
      </c>
      <c r="AL35" s="111">
        <f t="shared" si="10"/>
        <v>0</v>
      </c>
      <c r="AM35" s="109"/>
      <c r="AN35" s="111" t="s">
        <v>410</v>
      </c>
      <c r="AO35" s="111">
        <f t="shared" si="11"/>
        <v>0</v>
      </c>
      <c r="AP35" s="113"/>
      <c r="AQ35" s="111" t="s">
        <v>410</v>
      </c>
      <c r="AR35" s="111">
        <f t="shared" si="12"/>
        <v>0</v>
      </c>
      <c r="AS35" s="113"/>
      <c r="AT35" s="111" t="s">
        <v>410</v>
      </c>
      <c r="AU35" s="111">
        <f t="shared" si="13"/>
        <v>0</v>
      </c>
      <c r="AV35" s="113"/>
      <c r="AW35" s="111" t="s">
        <v>410</v>
      </c>
      <c r="AX35" s="111">
        <f t="shared" si="14"/>
        <v>0</v>
      </c>
      <c r="AY35" s="113"/>
    </row>
    <row r="36" spans="1:52" s="42" customFormat="1" x14ac:dyDescent="0.25">
      <c r="A36" s="69"/>
      <c r="B36" s="70"/>
      <c r="C36" s="71"/>
      <c r="D36" s="72"/>
      <c r="E36" s="73">
        <f>SUM(E5:E35)</f>
        <v>6</v>
      </c>
      <c r="F36" s="74"/>
      <c r="G36" s="75"/>
      <c r="H36" s="73">
        <f>SUM(H5:H35)</f>
        <v>2</v>
      </c>
      <c r="I36" s="76"/>
      <c r="J36" s="75"/>
      <c r="K36" s="73">
        <f>SUM(K5:K35)</f>
        <v>7</v>
      </c>
      <c r="L36" s="76"/>
      <c r="M36" s="75"/>
      <c r="N36" s="73">
        <f>SUM(N5:N35)</f>
        <v>7.5</v>
      </c>
      <c r="O36" s="76"/>
      <c r="P36" s="75"/>
      <c r="Q36" s="73">
        <f>SUM(Q5:Q35)</f>
        <v>2.5</v>
      </c>
      <c r="R36" s="76"/>
      <c r="S36" s="75"/>
      <c r="T36" s="73">
        <f>SUM(T5:T35)</f>
        <v>0</v>
      </c>
      <c r="U36" s="77"/>
      <c r="V36" s="75"/>
      <c r="W36" s="73">
        <f>SUM(W5:W35)</f>
        <v>8</v>
      </c>
      <c r="X36" s="76"/>
      <c r="Y36" s="75"/>
      <c r="Z36" s="73">
        <f>SUM(Z5:Z35)</f>
        <v>2</v>
      </c>
      <c r="AA36" s="76"/>
      <c r="AB36" s="75"/>
      <c r="AC36" s="73">
        <f t="shared" ref="AC36:AF36" si="15">SUM(AC5:AC35)</f>
        <v>9.5</v>
      </c>
      <c r="AD36" s="76"/>
      <c r="AE36" s="75"/>
      <c r="AF36" s="73">
        <f t="shared" si="15"/>
        <v>9</v>
      </c>
      <c r="AG36" s="76"/>
      <c r="AH36" s="75"/>
      <c r="AI36" s="73">
        <f>SUM(AI5:AI35)</f>
        <v>3</v>
      </c>
      <c r="AJ36" s="78"/>
      <c r="AK36" s="75"/>
      <c r="AL36" s="73">
        <f>SUM(AL5:AL35)</f>
        <v>7</v>
      </c>
      <c r="AM36" s="79"/>
      <c r="AN36" s="75"/>
      <c r="AO36" s="73">
        <f>SUM(AO5:AO35)</f>
        <v>10</v>
      </c>
      <c r="AP36" s="76"/>
      <c r="AQ36" s="75"/>
      <c r="AR36" s="73">
        <f>SUM(AR5:AR35)</f>
        <v>12</v>
      </c>
      <c r="AS36" s="76"/>
      <c r="AT36" s="75"/>
      <c r="AU36" s="73">
        <f>SUM(AU5:AU35)</f>
        <v>9</v>
      </c>
      <c r="AV36" s="76"/>
      <c r="AW36" s="75"/>
      <c r="AX36" s="73">
        <f>SUM(AX5:AX35)</f>
        <v>1.5</v>
      </c>
      <c r="AY36" s="80"/>
      <c r="AZ36" s="95"/>
    </row>
    <row r="37" spans="1:52" x14ac:dyDescent="0.25">
      <c r="B37" s="42"/>
      <c r="C37" s="42"/>
      <c r="D37" s="81"/>
      <c r="E37" s="42"/>
      <c r="F37" s="82"/>
      <c r="G37" s="42"/>
    </row>
    <row r="38" spans="1:52" x14ac:dyDescent="0.25">
      <c r="B38" s="42"/>
      <c r="C38" s="42"/>
      <c r="D38" s="81"/>
      <c r="E38" s="42"/>
      <c r="F38" s="82"/>
      <c r="G38" s="42"/>
      <c r="H38" s="42"/>
      <c r="I38" s="83"/>
      <c r="J38" s="42"/>
      <c r="K38" s="42"/>
      <c r="L38" s="83"/>
      <c r="M38" s="42"/>
      <c r="N38" s="42"/>
      <c r="O38" s="83"/>
      <c r="P38" s="42"/>
      <c r="Q38" s="42"/>
      <c r="R38" s="83"/>
      <c r="S38" s="42"/>
      <c r="T38" s="42"/>
      <c r="U38" s="83"/>
      <c r="V38" s="42"/>
      <c r="W38" s="42"/>
      <c r="X38" s="83"/>
      <c r="AB38" s="42"/>
      <c r="AC38" s="42"/>
      <c r="AD38" s="83"/>
      <c r="AE38" s="42"/>
      <c r="AF38" s="42"/>
      <c r="AG38" s="83"/>
      <c r="AH38" s="42"/>
      <c r="AI38" s="42"/>
      <c r="AJ38" s="83"/>
      <c r="AK38" s="42"/>
      <c r="AL38" s="42"/>
      <c r="AM38" s="83"/>
      <c r="AN38" s="42"/>
      <c r="AO38" s="42"/>
      <c r="AP38" s="83"/>
      <c r="AQ38" s="42"/>
      <c r="AR38" s="42"/>
      <c r="AS38" s="83"/>
    </row>
    <row r="39" spans="1:52" x14ac:dyDescent="0.25">
      <c r="B39" s="42"/>
      <c r="C39" s="42"/>
      <c r="D39" s="81"/>
      <c r="E39" s="42"/>
      <c r="F39" s="82"/>
      <c r="G39" s="42"/>
      <c r="H39" s="42"/>
      <c r="I39" s="83"/>
      <c r="J39" s="42"/>
      <c r="K39" s="42"/>
      <c r="L39" s="83"/>
      <c r="M39" s="42"/>
      <c r="N39" s="42"/>
      <c r="O39" s="83"/>
      <c r="P39" s="42"/>
      <c r="Q39" s="42"/>
      <c r="R39" s="83"/>
      <c r="S39" s="42"/>
      <c r="T39" s="42"/>
      <c r="U39" s="83"/>
      <c r="V39" s="42"/>
      <c r="W39" s="42"/>
      <c r="X39" s="83"/>
      <c r="AB39" s="42"/>
      <c r="AC39" s="42"/>
      <c r="AD39" s="83"/>
      <c r="AE39" s="42"/>
      <c r="AF39" s="42"/>
      <c r="AG39" s="83"/>
      <c r="AH39" s="42"/>
      <c r="AI39" s="42"/>
      <c r="AJ39" s="83"/>
      <c r="AK39" s="42"/>
      <c r="AL39" s="42"/>
      <c r="AM39" s="83"/>
      <c r="AN39" s="42"/>
      <c r="AO39" s="42"/>
      <c r="AP39" s="83"/>
      <c r="AQ39" s="42"/>
      <c r="AR39" s="42"/>
      <c r="AS39" s="83"/>
    </row>
    <row r="40" spans="1:52" x14ac:dyDescent="0.25">
      <c r="B40" s="42"/>
      <c r="C40" s="42"/>
      <c r="D40" s="81"/>
      <c r="E40" s="42"/>
      <c r="F40" s="82"/>
      <c r="G40" s="42"/>
      <c r="H40" s="42"/>
      <c r="I40" s="83"/>
      <c r="J40" s="42"/>
      <c r="K40" s="42"/>
      <c r="L40" s="83"/>
      <c r="M40" s="42"/>
      <c r="N40" s="42"/>
      <c r="O40" s="83"/>
      <c r="P40" s="42"/>
      <c r="Q40" s="42"/>
      <c r="R40" s="83"/>
      <c r="S40" s="42"/>
      <c r="T40" s="42"/>
      <c r="U40" s="83"/>
      <c r="V40" s="42"/>
      <c r="W40" s="42"/>
      <c r="X40" s="83"/>
      <c r="AB40" s="42"/>
      <c r="AC40" s="42"/>
      <c r="AD40" s="83"/>
      <c r="AE40" s="42"/>
      <c r="AF40" s="42"/>
      <c r="AG40" s="83"/>
      <c r="AH40" s="42"/>
      <c r="AI40" s="42"/>
      <c r="AJ40" s="83"/>
      <c r="AK40" s="42"/>
      <c r="AL40" s="42"/>
      <c r="AM40" s="83"/>
      <c r="AN40" s="42"/>
      <c r="AO40" s="42"/>
      <c r="AP40" s="83"/>
      <c r="AQ40" s="42"/>
      <c r="AR40" s="42"/>
      <c r="AS40" s="83"/>
    </row>
    <row r="41" spans="1:52" x14ac:dyDescent="0.25">
      <c r="B41" s="42"/>
      <c r="C41" s="42"/>
      <c r="D41" s="81"/>
      <c r="E41" s="42"/>
      <c r="F41" s="82"/>
      <c r="G41" s="42"/>
      <c r="H41" s="42"/>
      <c r="I41" s="83"/>
      <c r="J41" s="42"/>
      <c r="K41" s="42"/>
      <c r="L41" s="83"/>
      <c r="M41" s="42"/>
      <c r="N41" s="42"/>
      <c r="O41" s="83"/>
      <c r="P41" s="42"/>
      <c r="Q41" s="42"/>
      <c r="R41" s="83"/>
      <c r="S41" s="42"/>
      <c r="T41" s="42"/>
      <c r="U41" s="83"/>
      <c r="V41" s="42"/>
      <c r="W41" s="42"/>
      <c r="X41" s="83"/>
      <c r="AB41" s="42"/>
      <c r="AC41" s="42"/>
      <c r="AD41" s="83"/>
      <c r="AE41" s="42"/>
      <c r="AF41" s="42"/>
      <c r="AG41" s="83"/>
      <c r="AH41" s="42"/>
      <c r="AI41" s="42"/>
      <c r="AJ41" s="83"/>
      <c r="AK41" s="42"/>
      <c r="AL41" s="42"/>
      <c r="AM41" s="83"/>
      <c r="AN41" s="42"/>
      <c r="AO41" s="42"/>
      <c r="AP41" s="83"/>
      <c r="AQ41" s="42"/>
      <c r="AR41" s="42"/>
      <c r="AS41" s="83"/>
    </row>
    <row r="42" spans="1:52" x14ac:dyDescent="0.25">
      <c r="B42" s="42"/>
      <c r="C42" s="42"/>
      <c r="D42" s="81"/>
      <c r="E42" s="42"/>
      <c r="F42" s="82"/>
      <c r="G42" s="42"/>
      <c r="H42" s="42"/>
      <c r="I42" s="83"/>
      <c r="J42" s="42"/>
      <c r="K42" s="42"/>
      <c r="L42" s="83"/>
      <c r="M42" s="42"/>
      <c r="N42" s="42"/>
      <c r="O42" s="83"/>
      <c r="P42" s="42"/>
      <c r="Q42" s="42"/>
      <c r="R42" s="83"/>
      <c r="S42" s="42"/>
      <c r="T42" s="42"/>
      <c r="U42" s="83"/>
      <c r="V42" s="42"/>
      <c r="W42" s="42"/>
      <c r="X42" s="83"/>
      <c r="AB42" s="42"/>
      <c r="AC42" s="42"/>
      <c r="AD42" s="83"/>
      <c r="AE42" s="42"/>
      <c r="AF42" s="42"/>
      <c r="AG42" s="83"/>
      <c r="AH42" s="42"/>
      <c r="AI42" s="42"/>
      <c r="AJ42" s="83"/>
      <c r="AK42" s="42"/>
      <c r="AL42" s="42"/>
      <c r="AM42" s="83"/>
      <c r="AN42" s="42"/>
      <c r="AO42" s="42"/>
      <c r="AP42" s="83"/>
      <c r="AQ42" s="42"/>
      <c r="AR42" s="42"/>
      <c r="AS42" s="83"/>
    </row>
    <row r="43" spans="1:52" x14ac:dyDescent="0.25">
      <c r="B43" s="42"/>
      <c r="C43" s="42"/>
      <c r="D43" s="81"/>
      <c r="E43" s="42"/>
      <c r="F43" s="82"/>
      <c r="G43" s="42"/>
      <c r="H43" s="42"/>
      <c r="I43" s="83"/>
      <c r="J43" s="42"/>
      <c r="K43" s="42"/>
      <c r="L43" s="83"/>
      <c r="M43" s="42"/>
      <c r="N43" s="42"/>
      <c r="O43" s="83"/>
      <c r="P43" s="42"/>
      <c r="Q43" s="42"/>
      <c r="R43" s="83"/>
      <c r="S43" s="42"/>
      <c r="T43" s="42"/>
      <c r="U43" s="83"/>
      <c r="V43" s="42"/>
      <c r="W43" s="42"/>
      <c r="X43" s="83"/>
      <c r="AB43" s="42"/>
      <c r="AC43" s="42"/>
      <c r="AD43" s="83"/>
      <c r="AE43" s="42"/>
      <c r="AF43" s="42"/>
      <c r="AG43" s="83"/>
      <c r="AH43" s="42"/>
      <c r="AI43" s="42"/>
      <c r="AJ43" s="83"/>
      <c r="AK43" s="42"/>
      <c r="AL43" s="42"/>
      <c r="AM43" s="83"/>
      <c r="AN43" s="42"/>
      <c r="AO43" s="42"/>
      <c r="AP43" s="83"/>
      <c r="AQ43" s="42"/>
      <c r="AR43" s="42"/>
      <c r="AS43" s="83"/>
    </row>
    <row r="44" spans="1:52" x14ac:dyDescent="0.25">
      <c r="B44" s="42"/>
      <c r="C44" s="42"/>
      <c r="D44" s="81"/>
      <c r="E44" s="42"/>
      <c r="F44" s="82"/>
      <c r="G44" s="42"/>
      <c r="H44" s="42"/>
      <c r="I44" s="83"/>
      <c r="J44" s="42"/>
      <c r="K44" s="42"/>
      <c r="L44" s="83"/>
      <c r="M44" s="42"/>
      <c r="N44" s="42"/>
      <c r="O44" s="83"/>
      <c r="P44" s="42"/>
      <c r="Q44" s="42"/>
      <c r="R44" s="83"/>
      <c r="S44" s="42"/>
      <c r="T44" s="42"/>
      <c r="U44" s="83"/>
      <c r="V44" s="42"/>
      <c r="W44" s="42"/>
      <c r="X44" s="83"/>
      <c r="AB44" s="42"/>
      <c r="AC44" s="42"/>
      <c r="AD44" s="83"/>
      <c r="AE44" s="42"/>
      <c r="AF44" s="42"/>
      <c r="AG44" s="83"/>
      <c r="AH44" s="42"/>
      <c r="AI44" s="42"/>
      <c r="AJ44" s="83"/>
      <c r="AK44" s="42"/>
      <c r="AL44" s="42"/>
      <c r="AM44" s="83"/>
      <c r="AN44" s="42"/>
      <c r="AO44" s="42"/>
      <c r="AP44" s="83"/>
      <c r="AQ44" s="42"/>
      <c r="AR44" s="42"/>
      <c r="AS44" s="83"/>
    </row>
    <row r="45" spans="1:52" x14ac:dyDescent="0.25">
      <c r="B45" s="42"/>
      <c r="C45" s="42"/>
      <c r="D45" s="81"/>
      <c r="E45" s="42"/>
      <c r="F45" s="82"/>
      <c r="G45" s="42"/>
      <c r="H45" s="42"/>
      <c r="I45" s="83"/>
      <c r="J45" s="42"/>
      <c r="K45" s="42"/>
      <c r="L45" s="83"/>
      <c r="M45" s="42"/>
      <c r="N45" s="42"/>
      <c r="O45" s="83"/>
      <c r="P45" s="42"/>
      <c r="Q45" s="42"/>
      <c r="R45" s="83"/>
      <c r="S45" s="42"/>
      <c r="T45" s="42"/>
      <c r="U45" s="83"/>
      <c r="V45" s="42"/>
      <c r="W45" s="42"/>
      <c r="X45" s="83"/>
      <c r="AB45" s="42"/>
      <c r="AC45" s="42"/>
      <c r="AD45" s="83"/>
      <c r="AE45" s="42"/>
      <c r="AF45" s="42"/>
      <c r="AG45" s="83"/>
      <c r="AH45" s="42"/>
      <c r="AI45" s="42"/>
      <c r="AJ45" s="83"/>
      <c r="AK45" s="42"/>
      <c r="AL45" s="42"/>
      <c r="AM45" s="83"/>
      <c r="AN45" s="42"/>
      <c r="AO45" s="42"/>
      <c r="AP45" s="83"/>
      <c r="AQ45" s="42"/>
      <c r="AR45" s="42"/>
      <c r="AS45" s="83"/>
    </row>
    <row r="46" spans="1:52" x14ac:dyDescent="0.25">
      <c r="A46" s="42"/>
      <c r="B46" s="42"/>
      <c r="C46" s="42"/>
      <c r="D46" s="81"/>
      <c r="E46" s="42"/>
      <c r="F46" s="82"/>
      <c r="G46" s="42"/>
      <c r="H46" s="42"/>
      <c r="I46" s="83"/>
      <c r="J46" s="42"/>
      <c r="K46" s="42"/>
      <c r="L46" s="83"/>
      <c r="M46" s="42"/>
      <c r="N46" s="42"/>
      <c r="O46" s="83"/>
      <c r="P46" s="42"/>
      <c r="Q46" s="42"/>
      <c r="R46" s="83"/>
      <c r="S46" s="42"/>
      <c r="T46" s="42"/>
      <c r="U46" s="83"/>
      <c r="V46" s="42"/>
      <c r="W46" s="42"/>
      <c r="X46" s="83"/>
      <c r="AB46" s="42"/>
      <c r="AC46" s="42"/>
      <c r="AD46" s="83"/>
      <c r="AE46" s="42"/>
      <c r="AF46" s="42"/>
      <c r="AG46" s="83"/>
      <c r="AH46" s="42"/>
      <c r="AI46" s="42"/>
      <c r="AJ46" s="83"/>
      <c r="AK46" s="42"/>
      <c r="AL46" s="42"/>
      <c r="AM46" s="83"/>
      <c r="AN46" s="42"/>
      <c r="AO46" s="42"/>
      <c r="AP46" s="83"/>
      <c r="AQ46" s="42"/>
      <c r="AR46" s="42"/>
      <c r="AS46" s="83"/>
    </row>
    <row r="47" spans="1:52" x14ac:dyDescent="0.25">
      <c r="A47" s="42"/>
      <c r="B47" s="42"/>
      <c r="C47" s="42"/>
      <c r="D47" s="81"/>
      <c r="E47" s="42"/>
      <c r="F47" s="82"/>
      <c r="G47" s="42"/>
      <c r="H47" s="42"/>
      <c r="I47" s="83"/>
      <c r="J47" s="42"/>
      <c r="K47" s="42"/>
      <c r="L47" s="83"/>
      <c r="M47" s="42"/>
      <c r="N47" s="42"/>
      <c r="O47" s="83"/>
      <c r="P47" s="42"/>
      <c r="Q47" s="42"/>
      <c r="R47" s="83"/>
      <c r="S47" s="42"/>
      <c r="T47" s="42"/>
      <c r="U47" s="83"/>
      <c r="V47" s="42"/>
      <c r="W47" s="42"/>
      <c r="X47" s="83"/>
      <c r="AB47" s="42"/>
      <c r="AC47" s="42"/>
      <c r="AD47" s="83"/>
      <c r="AE47" s="42"/>
      <c r="AF47" s="42"/>
      <c r="AG47" s="83"/>
      <c r="AH47" s="42"/>
      <c r="AI47" s="42"/>
      <c r="AJ47" s="83"/>
      <c r="AK47" s="42"/>
      <c r="AL47" s="42"/>
      <c r="AM47" s="83"/>
      <c r="AN47" s="42"/>
      <c r="AO47" s="42"/>
      <c r="AP47" s="83"/>
      <c r="AQ47" s="42"/>
      <c r="AR47" s="42"/>
      <c r="AS47" s="83"/>
    </row>
    <row r="48" spans="1:52" x14ac:dyDescent="0.25">
      <c r="A48" s="42"/>
      <c r="B48" s="42"/>
      <c r="C48" s="42"/>
      <c r="D48" s="81"/>
      <c r="E48" s="42"/>
      <c r="F48" s="82"/>
      <c r="G48" s="42"/>
      <c r="H48" s="42"/>
      <c r="I48" s="83"/>
      <c r="J48" s="42"/>
      <c r="K48" s="42"/>
      <c r="L48" s="83"/>
      <c r="M48" s="42"/>
      <c r="N48" s="42"/>
      <c r="O48" s="83"/>
      <c r="P48" s="42"/>
      <c r="Q48" s="42"/>
      <c r="R48" s="83"/>
      <c r="S48" s="42"/>
      <c r="T48" s="42"/>
      <c r="U48" s="83"/>
      <c r="V48" s="42"/>
      <c r="W48" s="42"/>
      <c r="X48" s="83"/>
      <c r="AB48" s="42"/>
      <c r="AC48" s="42"/>
      <c r="AD48" s="83"/>
      <c r="AE48" s="42"/>
      <c r="AF48" s="42"/>
      <c r="AG48" s="83"/>
      <c r="AH48" s="42"/>
      <c r="AI48" s="42"/>
      <c r="AJ48" s="83"/>
      <c r="AK48" s="42"/>
      <c r="AL48" s="42"/>
      <c r="AM48" s="83"/>
      <c r="AN48" s="42"/>
      <c r="AO48" s="42"/>
      <c r="AP48" s="83"/>
      <c r="AQ48" s="42"/>
      <c r="AR48" s="42"/>
      <c r="AS48" s="83"/>
    </row>
    <row r="49" spans="1:45" x14ac:dyDescent="0.25">
      <c r="A49" s="42"/>
      <c r="B49" s="42"/>
      <c r="C49" s="42"/>
      <c r="D49" s="81"/>
      <c r="E49" s="42"/>
      <c r="F49" s="82"/>
      <c r="G49" s="42"/>
      <c r="H49" s="42"/>
      <c r="I49" s="83"/>
      <c r="J49" s="42"/>
      <c r="K49" s="42"/>
      <c r="L49" s="83"/>
      <c r="M49" s="42"/>
      <c r="N49" s="42"/>
      <c r="O49" s="83"/>
      <c r="P49" s="42"/>
      <c r="Q49" s="42"/>
      <c r="R49" s="83"/>
      <c r="S49" s="42"/>
      <c r="T49" s="42"/>
      <c r="U49" s="83"/>
      <c r="V49" s="42"/>
      <c r="W49" s="42"/>
      <c r="X49" s="83"/>
      <c r="AB49" s="42"/>
      <c r="AC49" s="42"/>
      <c r="AD49" s="83"/>
      <c r="AE49" s="42"/>
      <c r="AF49" s="42"/>
      <c r="AG49" s="83"/>
      <c r="AH49" s="42"/>
      <c r="AI49" s="42"/>
      <c r="AJ49" s="83"/>
      <c r="AK49" s="42"/>
      <c r="AL49" s="42"/>
      <c r="AM49" s="83"/>
      <c r="AN49" s="42"/>
      <c r="AO49" s="42"/>
      <c r="AP49" s="83"/>
      <c r="AQ49" s="42"/>
      <c r="AR49" s="42"/>
      <c r="AS49" s="83"/>
    </row>
    <row r="50" spans="1:45" x14ac:dyDescent="0.25">
      <c r="A50" s="42"/>
      <c r="B50" s="42"/>
      <c r="C50" s="42"/>
      <c r="D50" s="81"/>
      <c r="E50" s="42"/>
      <c r="F50" s="82"/>
      <c r="G50" s="42"/>
      <c r="H50" s="42"/>
      <c r="I50" s="83"/>
      <c r="J50" s="42"/>
      <c r="K50" s="42"/>
      <c r="L50" s="83"/>
      <c r="M50" s="42"/>
      <c r="N50" s="42"/>
      <c r="O50" s="83"/>
      <c r="P50" s="42"/>
      <c r="Q50" s="42"/>
      <c r="R50" s="83"/>
      <c r="S50" s="42"/>
      <c r="T50" s="42"/>
      <c r="U50" s="83"/>
      <c r="V50" s="42"/>
      <c r="W50" s="42"/>
      <c r="X50" s="83"/>
      <c r="AB50" s="42"/>
      <c r="AC50" s="42"/>
      <c r="AD50" s="83"/>
      <c r="AE50" s="42"/>
      <c r="AF50" s="42"/>
      <c r="AG50" s="83"/>
      <c r="AH50" s="42"/>
      <c r="AI50" s="42"/>
      <c r="AJ50" s="83"/>
      <c r="AK50" s="42"/>
      <c r="AL50" s="42"/>
      <c r="AM50" s="83"/>
      <c r="AN50" s="42"/>
      <c r="AO50" s="42"/>
      <c r="AP50" s="83"/>
      <c r="AQ50" s="42"/>
      <c r="AR50" s="42"/>
      <c r="AS50" s="83"/>
    </row>
    <row r="51" spans="1:45" x14ac:dyDescent="0.25">
      <c r="A51" s="42"/>
      <c r="B51" s="42"/>
      <c r="C51" s="42"/>
      <c r="D51" s="81"/>
      <c r="E51" s="42"/>
      <c r="F51" s="82"/>
      <c r="G51" s="42"/>
      <c r="H51" s="42"/>
      <c r="I51" s="83"/>
      <c r="J51" s="42"/>
      <c r="K51" s="42"/>
      <c r="L51" s="83"/>
      <c r="M51" s="42"/>
      <c r="N51" s="42"/>
      <c r="O51" s="83"/>
      <c r="P51" s="42"/>
      <c r="Q51" s="42"/>
      <c r="R51" s="83"/>
      <c r="S51" s="42"/>
      <c r="T51" s="42"/>
      <c r="U51" s="83"/>
      <c r="V51" s="42"/>
      <c r="W51" s="42"/>
      <c r="X51" s="83"/>
      <c r="AB51" s="42"/>
      <c r="AC51" s="42"/>
      <c r="AD51" s="83"/>
      <c r="AE51" s="42"/>
      <c r="AF51" s="42"/>
      <c r="AG51" s="83"/>
      <c r="AH51" s="42"/>
      <c r="AI51" s="42"/>
      <c r="AJ51" s="83"/>
      <c r="AK51" s="42"/>
      <c r="AL51" s="42"/>
      <c r="AM51" s="83"/>
      <c r="AN51" s="42"/>
      <c r="AO51" s="42"/>
      <c r="AP51" s="83"/>
      <c r="AQ51" s="42"/>
      <c r="AR51" s="42"/>
      <c r="AS51" s="83"/>
    </row>
    <row r="52" spans="1:45" x14ac:dyDescent="0.25">
      <c r="A52" s="42"/>
      <c r="B52" s="42"/>
      <c r="C52" s="42"/>
      <c r="D52" s="81"/>
      <c r="E52" s="42"/>
      <c r="F52" s="82"/>
      <c r="G52" s="42"/>
      <c r="H52" s="42"/>
      <c r="I52" s="83"/>
      <c r="J52" s="42"/>
      <c r="K52" s="42"/>
      <c r="L52" s="83"/>
      <c r="M52" s="42"/>
      <c r="N52" s="42"/>
      <c r="O52" s="83"/>
      <c r="P52" s="42"/>
      <c r="Q52" s="42"/>
      <c r="R52" s="83"/>
      <c r="S52" s="42"/>
      <c r="T52" s="42"/>
      <c r="U52" s="83"/>
      <c r="V52" s="42"/>
      <c r="W52" s="42"/>
      <c r="X52" s="83"/>
      <c r="AB52" s="42"/>
      <c r="AC52" s="42"/>
      <c r="AD52" s="83"/>
      <c r="AE52" s="42"/>
      <c r="AF52" s="42"/>
      <c r="AG52" s="83"/>
      <c r="AH52" s="42"/>
      <c r="AI52" s="42"/>
      <c r="AJ52" s="83"/>
      <c r="AK52" s="42"/>
      <c r="AL52" s="42"/>
      <c r="AM52" s="83"/>
      <c r="AN52" s="42"/>
      <c r="AO52" s="42"/>
      <c r="AP52" s="83"/>
      <c r="AQ52" s="42"/>
      <c r="AR52" s="42"/>
      <c r="AS52" s="83"/>
    </row>
    <row r="53" spans="1:45" x14ac:dyDescent="0.25">
      <c r="A53" s="42"/>
      <c r="B53" s="42"/>
      <c r="C53" s="42"/>
      <c r="D53" s="81"/>
      <c r="E53" s="42"/>
      <c r="F53" s="82"/>
      <c r="G53" s="42"/>
      <c r="H53" s="42"/>
      <c r="I53" s="83"/>
      <c r="J53" s="42"/>
      <c r="K53" s="42"/>
      <c r="L53" s="83"/>
      <c r="M53" s="42"/>
      <c r="N53" s="42"/>
      <c r="O53" s="83"/>
      <c r="P53" s="42"/>
      <c r="Q53" s="42"/>
      <c r="R53" s="83"/>
      <c r="S53" s="42"/>
      <c r="T53" s="42"/>
      <c r="U53" s="83"/>
      <c r="V53" s="42"/>
      <c r="W53" s="42"/>
      <c r="X53" s="83"/>
      <c r="AB53" s="42"/>
      <c r="AC53" s="42"/>
      <c r="AD53" s="83"/>
      <c r="AE53" s="42"/>
      <c r="AF53" s="42"/>
      <c r="AG53" s="83"/>
      <c r="AH53" s="42"/>
      <c r="AI53" s="42"/>
      <c r="AJ53" s="83"/>
      <c r="AK53" s="42"/>
      <c r="AL53" s="42"/>
      <c r="AM53" s="83"/>
      <c r="AN53" s="42"/>
      <c r="AO53" s="42"/>
      <c r="AP53" s="83"/>
      <c r="AQ53" s="42"/>
      <c r="AR53" s="42"/>
      <c r="AS53" s="83"/>
    </row>
    <row r="54" spans="1:45" x14ac:dyDescent="0.25">
      <c r="A54" s="42"/>
      <c r="B54" s="42"/>
      <c r="C54" s="42"/>
      <c r="D54" s="81"/>
      <c r="E54" s="42"/>
      <c r="F54" s="82"/>
      <c r="G54" s="42"/>
      <c r="H54" s="42"/>
      <c r="I54" s="83"/>
      <c r="J54" s="42"/>
      <c r="K54" s="42"/>
      <c r="L54" s="83"/>
      <c r="M54" s="42"/>
      <c r="N54" s="42"/>
      <c r="O54" s="83"/>
      <c r="P54" s="42"/>
      <c r="Q54" s="42"/>
      <c r="R54" s="83"/>
      <c r="S54" s="42"/>
      <c r="T54" s="42"/>
      <c r="U54" s="83"/>
      <c r="V54" s="42"/>
      <c r="W54" s="42"/>
      <c r="X54" s="83"/>
      <c r="AB54" s="42"/>
      <c r="AC54" s="42"/>
      <c r="AD54" s="83"/>
      <c r="AE54" s="42"/>
      <c r="AF54" s="42"/>
      <c r="AG54" s="83"/>
      <c r="AH54" s="42"/>
      <c r="AI54" s="42"/>
      <c r="AJ54" s="83"/>
      <c r="AK54" s="42"/>
      <c r="AL54" s="42"/>
      <c r="AM54" s="83"/>
      <c r="AN54" s="42"/>
      <c r="AO54" s="42"/>
      <c r="AP54" s="83"/>
      <c r="AQ54" s="42"/>
      <c r="AR54" s="42"/>
      <c r="AS54" s="83"/>
    </row>
    <row r="55" spans="1:45" x14ac:dyDescent="0.25">
      <c r="A55" s="42"/>
      <c r="B55" s="42"/>
      <c r="C55" s="42"/>
      <c r="D55" s="81"/>
      <c r="E55" s="42"/>
      <c r="F55" s="82"/>
      <c r="G55" s="42"/>
      <c r="H55" s="42"/>
      <c r="I55" s="83"/>
      <c r="J55" s="42"/>
      <c r="K55" s="42"/>
      <c r="L55" s="83"/>
      <c r="M55" s="42"/>
      <c r="N55" s="42"/>
      <c r="O55" s="83"/>
      <c r="P55" s="42"/>
      <c r="Q55" s="42"/>
      <c r="R55" s="83"/>
      <c r="S55" s="42"/>
      <c r="T55" s="42"/>
      <c r="U55" s="83"/>
      <c r="V55" s="42"/>
      <c r="W55" s="42"/>
      <c r="X55" s="83"/>
      <c r="AB55" s="42"/>
      <c r="AC55" s="42"/>
      <c r="AD55" s="83"/>
      <c r="AE55" s="42"/>
      <c r="AF55" s="42"/>
      <c r="AG55" s="83"/>
      <c r="AH55" s="42"/>
      <c r="AI55" s="42"/>
      <c r="AJ55" s="83"/>
      <c r="AK55" s="42"/>
      <c r="AL55" s="42"/>
      <c r="AM55" s="83"/>
      <c r="AN55" s="42"/>
      <c r="AO55" s="42"/>
      <c r="AP55" s="83"/>
      <c r="AQ55" s="42"/>
      <c r="AR55" s="42"/>
      <c r="AS55" s="83"/>
    </row>
    <row r="56" spans="1:45" x14ac:dyDescent="0.25">
      <c r="A56" s="42"/>
      <c r="B56" s="42"/>
      <c r="C56" s="42"/>
      <c r="D56" s="81"/>
      <c r="E56" s="42"/>
      <c r="F56" s="82"/>
      <c r="G56" s="42"/>
      <c r="H56" s="42"/>
      <c r="I56" s="83"/>
      <c r="J56" s="42"/>
      <c r="K56" s="42"/>
      <c r="L56" s="83"/>
      <c r="M56" s="42"/>
      <c r="N56" s="42"/>
      <c r="O56" s="83"/>
      <c r="P56" s="42"/>
      <c r="Q56" s="42"/>
      <c r="R56" s="83"/>
      <c r="S56" s="42"/>
      <c r="T56" s="42"/>
      <c r="U56" s="83"/>
      <c r="V56" s="42"/>
      <c r="W56" s="42"/>
      <c r="X56" s="83"/>
      <c r="AB56" s="42"/>
      <c r="AC56" s="42"/>
      <c r="AD56" s="83"/>
      <c r="AE56" s="42"/>
      <c r="AF56" s="42"/>
      <c r="AG56" s="83"/>
      <c r="AH56" s="42"/>
      <c r="AI56" s="42"/>
      <c r="AJ56" s="83"/>
      <c r="AK56" s="42"/>
      <c r="AL56" s="42"/>
      <c r="AM56" s="83"/>
      <c r="AN56" s="42"/>
      <c r="AO56" s="42"/>
      <c r="AP56" s="83"/>
      <c r="AQ56" s="42"/>
      <c r="AR56" s="42"/>
      <c r="AS56" s="83"/>
    </row>
    <row r="57" spans="1:45" x14ac:dyDescent="0.25">
      <c r="A57" s="42"/>
      <c r="B57" s="42"/>
      <c r="C57" s="42"/>
      <c r="D57" s="81"/>
      <c r="E57" s="42"/>
      <c r="F57" s="82"/>
      <c r="G57" s="42"/>
      <c r="H57" s="42"/>
      <c r="I57" s="83"/>
      <c r="J57" s="42"/>
      <c r="K57" s="42"/>
      <c r="L57" s="83"/>
      <c r="M57" s="42"/>
      <c r="N57" s="42"/>
      <c r="O57" s="83"/>
      <c r="P57" s="42"/>
      <c r="Q57" s="42"/>
      <c r="R57" s="83"/>
      <c r="S57" s="42"/>
      <c r="T57" s="42"/>
      <c r="U57" s="83"/>
      <c r="V57" s="42"/>
      <c r="W57" s="42"/>
      <c r="X57" s="83"/>
      <c r="AB57" s="42"/>
      <c r="AC57" s="42"/>
      <c r="AD57" s="83"/>
      <c r="AE57" s="42"/>
      <c r="AF57" s="42"/>
      <c r="AG57" s="83"/>
      <c r="AH57" s="42"/>
      <c r="AI57" s="42"/>
      <c r="AJ57" s="83"/>
      <c r="AK57" s="42"/>
      <c r="AL57" s="42"/>
      <c r="AM57" s="83"/>
      <c r="AN57" s="42"/>
      <c r="AO57" s="42"/>
      <c r="AP57" s="83"/>
      <c r="AQ57" s="42"/>
      <c r="AR57" s="42"/>
      <c r="AS57" s="83"/>
    </row>
    <row r="58" spans="1:45" x14ac:dyDescent="0.25">
      <c r="A58" s="42"/>
      <c r="B58" s="42"/>
      <c r="C58" s="42"/>
      <c r="D58" s="81"/>
      <c r="E58" s="42"/>
      <c r="F58" s="82"/>
      <c r="G58" s="42"/>
      <c r="H58" s="42"/>
      <c r="I58" s="83"/>
      <c r="J58" s="42"/>
      <c r="K58" s="42"/>
      <c r="L58" s="83"/>
      <c r="M58" s="42"/>
      <c r="N58" s="42"/>
      <c r="O58" s="83"/>
      <c r="P58" s="42"/>
      <c r="Q58" s="42"/>
      <c r="R58" s="83"/>
      <c r="S58" s="42"/>
      <c r="T58" s="42"/>
      <c r="U58" s="83"/>
      <c r="V58" s="42"/>
      <c r="W58" s="42"/>
      <c r="X58" s="83"/>
      <c r="AB58" s="42"/>
      <c r="AC58" s="42"/>
      <c r="AD58" s="83"/>
      <c r="AE58" s="42"/>
      <c r="AF58" s="42"/>
      <c r="AG58" s="83"/>
      <c r="AH58" s="42"/>
      <c r="AI58" s="42"/>
      <c r="AJ58" s="83"/>
      <c r="AK58" s="42"/>
      <c r="AL58" s="42"/>
      <c r="AM58" s="83"/>
      <c r="AN58" s="42"/>
      <c r="AO58" s="42"/>
      <c r="AP58" s="83"/>
      <c r="AQ58" s="42"/>
      <c r="AR58" s="42"/>
      <c r="AS58" s="83"/>
    </row>
    <row r="59" spans="1:45" x14ac:dyDescent="0.25">
      <c r="A59" s="42"/>
      <c r="B59" s="42"/>
      <c r="C59" s="42"/>
      <c r="D59" s="81"/>
      <c r="E59" s="42"/>
      <c r="F59" s="82"/>
      <c r="G59" s="42"/>
      <c r="H59" s="42"/>
      <c r="I59" s="83"/>
      <c r="J59" s="42"/>
      <c r="K59" s="42"/>
      <c r="L59" s="83"/>
      <c r="M59" s="42"/>
      <c r="N59" s="42"/>
      <c r="O59" s="83"/>
      <c r="P59" s="42"/>
      <c r="Q59" s="42"/>
      <c r="R59" s="83"/>
      <c r="S59" s="42"/>
      <c r="T59" s="42"/>
      <c r="U59" s="83"/>
      <c r="V59" s="42"/>
      <c r="W59" s="42"/>
      <c r="X59" s="83"/>
      <c r="AB59" s="42"/>
      <c r="AC59" s="42"/>
      <c r="AD59" s="83"/>
      <c r="AE59" s="42"/>
      <c r="AF59" s="42"/>
      <c r="AG59" s="83"/>
      <c r="AH59" s="42"/>
      <c r="AI59" s="42"/>
      <c r="AJ59" s="83"/>
      <c r="AK59" s="42"/>
      <c r="AL59" s="42"/>
      <c r="AM59" s="83"/>
      <c r="AN59" s="42"/>
      <c r="AO59" s="42"/>
      <c r="AP59" s="83"/>
      <c r="AQ59" s="42"/>
      <c r="AR59" s="42"/>
      <c r="AS59" s="83"/>
    </row>
    <row r="60" spans="1:45" x14ac:dyDescent="0.25">
      <c r="A60" s="42"/>
      <c r="B60" s="42"/>
      <c r="C60" s="42"/>
      <c r="D60" s="81"/>
      <c r="E60" s="42"/>
      <c r="F60" s="82"/>
      <c r="G60" s="42"/>
      <c r="H60" s="42"/>
      <c r="I60" s="83"/>
      <c r="J60" s="42"/>
      <c r="K60" s="42"/>
      <c r="L60" s="83"/>
      <c r="M60" s="42"/>
      <c r="N60" s="42"/>
      <c r="O60" s="83"/>
      <c r="P60" s="42"/>
      <c r="Q60" s="42"/>
      <c r="R60" s="83"/>
      <c r="S60" s="42"/>
      <c r="T60" s="42"/>
      <c r="U60" s="83"/>
      <c r="V60" s="42"/>
      <c r="W60" s="42"/>
      <c r="X60" s="83"/>
      <c r="AB60" s="42"/>
      <c r="AC60" s="42"/>
      <c r="AD60" s="83"/>
      <c r="AE60" s="42"/>
      <c r="AF60" s="42"/>
      <c r="AG60" s="83"/>
      <c r="AH60" s="42"/>
      <c r="AI60" s="42"/>
      <c r="AJ60" s="83"/>
      <c r="AK60" s="42"/>
      <c r="AL60" s="42"/>
      <c r="AM60" s="83"/>
      <c r="AN60" s="42"/>
      <c r="AO60" s="42"/>
      <c r="AP60" s="83"/>
      <c r="AQ60" s="42"/>
      <c r="AR60" s="42"/>
      <c r="AS60" s="83"/>
    </row>
    <row r="61" spans="1:45" x14ac:dyDescent="0.25">
      <c r="A61" s="42"/>
      <c r="B61" s="42"/>
      <c r="C61" s="42"/>
      <c r="D61" s="81"/>
      <c r="E61" s="42"/>
      <c r="F61" s="82"/>
      <c r="G61" s="42"/>
      <c r="H61" s="42"/>
      <c r="I61" s="83"/>
      <c r="J61" s="42"/>
      <c r="K61" s="42"/>
      <c r="L61" s="83"/>
      <c r="M61" s="42"/>
      <c r="N61" s="42"/>
      <c r="O61" s="83"/>
      <c r="P61" s="42"/>
      <c r="Q61" s="42"/>
      <c r="R61" s="83"/>
      <c r="S61" s="42"/>
      <c r="T61" s="42"/>
      <c r="U61" s="83"/>
      <c r="V61" s="42"/>
      <c r="W61" s="42"/>
      <c r="X61" s="83"/>
      <c r="AB61" s="42"/>
      <c r="AC61" s="42"/>
      <c r="AD61" s="83"/>
      <c r="AE61" s="42"/>
      <c r="AF61" s="42"/>
      <c r="AG61" s="83"/>
      <c r="AH61" s="42"/>
      <c r="AI61" s="42"/>
      <c r="AJ61" s="83"/>
      <c r="AK61" s="42"/>
      <c r="AL61" s="42"/>
      <c r="AM61" s="83"/>
      <c r="AN61" s="42"/>
      <c r="AO61" s="42"/>
      <c r="AP61" s="83"/>
      <c r="AQ61" s="42"/>
      <c r="AR61" s="42"/>
      <c r="AS61" s="83"/>
    </row>
    <row r="62" spans="1:45" x14ac:dyDescent="0.25">
      <c r="A62" s="42"/>
      <c r="B62" s="42"/>
      <c r="C62" s="42"/>
      <c r="D62" s="81"/>
      <c r="E62" s="42"/>
      <c r="F62" s="82"/>
      <c r="G62" s="42"/>
      <c r="H62" s="42"/>
      <c r="I62" s="83"/>
      <c r="J62" s="42"/>
      <c r="K62" s="42"/>
      <c r="L62" s="83"/>
      <c r="M62" s="42"/>
      <c r="N62" s="42"/>
      <c r="O62" s="83"/>
      <c r="P62" s="42"/>
      <c r="Q62" s="42"/>
      <c r="R62" s="83"/>
      <c r="S62" s="42"/>
      <c r="T62" s="42"/>
      <c r="U62" s="83"/>
      <c r="V62" s="42"/>
      <c r="W62" s="42"/>
      <c r="X62" s="83"/>
      <c r="AB62" s="42"/>
      <c r="AC62" s="42"/>
      <c r="AD62" s="83"/>
      <c r="AE62" s="42"/>
      <c r="AF62" s="42"/>
      <c r="AG62" s="83"/>
      <c r="AH62" s="42"/>
      <c r="AI62" s="42"/>
      <c r="AJ62" s="83"/>
      <c r="AK62" s="42"/>
      <c r="AL62" s="42"/>
      <c r="AM62" s="83"/>
      <c r="AN62" s="42"/>
      <c r="AO62" s="42"/>
      <c r="AP62" s="83"/>
      <c r="AQ62" s="42"/>
      <c r="AR62" s="42"/>
      <c r="AS62" s="83"/>
    </row>
    <row r="63" spans="1:45" x14ac:dyDescent="0.25">
      <c r="A63" s="42"/>
      <c r="B63" s="42"/>
      <c r="C63" s="42"/>
      <c r="D63" s="81"/>
      <c r="E63" s="42"/>
      <c r="F63" s="82"/>
      <c r="G63" s="42"/>
      <c r="H63" s="42"/>
      <c r="I63" s="83"/>
      <c r="J63" s="42"/>
      <c r="K63" s="42"/>
      <c r="L63" s="83"/>
      <c r="M63" s="42"/>
      <c r="N63" s="42"/>
      <c r="O63" s="83"/>
      <c r="P63" s="42"/>
      <c r="Q63" s="42"/>
      <c r="R63" s="83"/>
      <c r="S63" s="42"/>
      <c r="T63" s="42"/>
      <c r="U63" s="83"/>
      <c r="V63" s="42"/>
      <c r="W63" s="42"/>
      <c r="X63" s="83"/>
      <c r="AB63" s="42"/>
      <c r="AC63" s="42"/>
      <c r="AD63" s="83"/>
      <c r="AE63" s="42"/>
      <c r="AF63" s="42"/>
      <c r="AG63" s="83"/>
      <c r="AH63" s="42"/>
      <c r="AI63" s="42"/>
      <c r="AJ63" s="83"/>
      <c r="AK63" s="42"/>
      <c r="AL63" s="42"/>
      <c r="AM63" s="83"/>
      <c r="AN63" s="42"/>
      <c r="AO63" s="42"/>
      <c r="AP63" s="83"/>
      <c r="AQ63" s="42"/>
      <c r="AR63" s="42"/>
      <c r="AS63" s="83"/>
    </row>
    <row r="64" spans="1:45" x14ac:dyDescent="0.25">
      <c r="B64" s="42"/>
      <c r="C64" s="42"/>
      <c r="D64" s="81"/>
      <c r="E64" s="42"/>
      <c r="F64" s="82"/>
      <c r="G64" s="42"/>
      <c r="H64" s="42"/>
      <c r="I64" s="83"/>
      <c r="J64" s="42"/>
      <c r="K64" s="42"/>
      <c r="L64" s="83"/>
      <c r="M64" s="42"/>
      <c r="N64" s="42"/>
      <c r="O64" s="83"/>
      <c r="P64" s="42"/>
      <c r="Q64" s="42"/>
      <c r="R64" s="83"/>
      <c r="S64" s="42"/>
      <c r="T64" s="42"/>
      <c r="U64" s="83"/>
      <c r="V64" s="42"/>
      <c r="W64" s="42"/>
      <c r="X64" s="83"/>
      <c r="AB64" s="42"/>
      <c r="AC64" s="42"/>
      <c r="AD64" s="83"/>
      <c r="AE64" s="42"/>
      <c r="AF64" s="42"/>
      <c r="AG64" s="83"/>
      <c r="AH64" s="42"/>
      <c r="AI64" s="42"/>
      <c r="AJ64" s="83"/>
      <c r="AK64" s="42"/>
      <c r="AL64" s="42"/>
      <c r="AM64" s="83"/>
      <c r="AN64" s="42"/>
      <c r="AO64" s="42"/>
      <c r="AP64" s="83"/>
      <c r="AQ64" s="42"/>
      <c r="AR64" s="42"/>
      <c r="AS64" s="83"/>
    </row>
    <row r="65" spans="2:45" x14ac:dyDescent="0.25">
      <c r="B65" s="42"/>
      <c r="C65" s="42"/>
      <c r="D65" s="81"/>
      <c r="E65" s="42"/>
      <c r="F65" s="82"/>
      <c r="G65" s="42"/>
      <c r="H65" s="42"/>
      <c r="I65" s="83"/>
      <c r="J65" s="42"/>
      <c r="K65" s="42"/>
      <c r="L65" s="83"/>
      <c r="M65" s="42"/>
      <c r="N65" s="42"/>
      <c r="O65" s="83"/>
      <c r="P65" s="42"/>
      <c r="Q65" s="42"/>
      <c r="R65" s="83"/>
      <c r="S65" s="42"/>
      <c r="T65" s="42"/>
      <c r="U65" s="83"/>
      <c r="V65" s="42"/>
      <c r="W65" s="42"/>
      <c r="X65" s="83"/>
      <c r="AB65" s="42"/>
      <c r="AC65" s="42"/>
      <c r="AD65" s="83"/>
      <c r="AE65" s="42"/>
      <c r="AF65" s="42"/>
      <c r="AG65" s="83"/>
      <c r="AH65" s="42"/>
      <c r="AI65" s="42"/>
      <c r="AJ65" s="83"/>
      <c r="AK65" s="42"/>
      <c r="AL65" s="42"/>
      <c r="AM65" s="83"/>
      <c r="AN65" s="42"/>
      <c r="AO65" s="42"/>
      <c r="AP65" s="83"/>
      <c r="AQ65" s="42"/>
      <c r="AR65" s="42"/>
      <c r="AS65" s="83"/>
    </row>
    <row r="66" spans="2:45" x14ac:dyDescent="0.25">
      <c r="B66" s="42"/>
      <c r="C66" s="42"/>
      <c r="D66" s="81"/>
      <c r="E66" s="42"/>
      <c r="F66" s="82"/>
      <c r="G66" s="42"/>
      <c r="H66" s="42"/>
      <c r="I66" s="83"/>
      <c r="J66" s="42"/>
      <c r="K66" s="42"/>
      <c r="L66" s="83"/>
      <c r="M66" s="42"/>
      <c r="N66" s="42"/>
      <c r="O66" s="83"/>
      <c r="P66" s="42"/>
      <c r="Q66" s="42"/>
      <c r="R66" s="83"/>
      <c r="S66" s="42"/>
      <c r="T66" s="42"/>
      <c r="U66" s="83"/>
      <c r="V66" s="42"/>
      <c r="W66" s="42"/>
      <c r="X66" s="83"/>
      <c r="AB66" s="42"/>
      <c r="AC66" s="42"/>
      <c r="AD66" s="83"/>
      <c r="AE66" s="42"/>
      <c r="AF66" s="42"/>
      <c r="AG66" s="83"/>
      <c r="AH66" s="42"/>
      <c r="AI66" s="42"/>
      <c r="AJ66" s="83"/>
      <c r="AK66" s="42"/>
      <c r="AL66" s="42"/>
      <c r="AM66" s="83"/>
      <c r="AN66" s="42"/>
      <c r="AO66" s="42"/>
      <c r="AP66" s="83"/>
      <c r="AQ66" s="42"/>
      <c r="AR66" s="42"/>
      <c r="AS66" s="83"/>
    </row>
    <row r="67" spans="2:45" x14ac:dyDescent="0.25">
      <c r="B67" s="42"/>
      <c r="C67" s="42"/>
      <c r="D67" s="81"/>
      <c r="E67" s="42"/>
      <c r="F67" s="82"/>
      <c r="G67" s="42"/>
      <c r="H67" s="42"/>
      <c r="I67" s="83"/>
      <c r="J67" s="42"/>
      <c r="K67" s="42"/>
      <c r="L67" s="83"/>
      <c r="M67" s="42"/>
      <c r="N67" s="42"/>
      <c r="O67" s="83"/>
      <c r="P67" s="42"/>
      <c r="Q67" s="42"/>
      <c r="R67" s="83"/>
      <c r="S67" s="42"/>
      <c r="T67" s="42"/>
      <c r="U67" s="83"/>
      <c r="V67" s="42"/>
      <c r="W67" s="42"/>
      <c r="X67" s="83"/>
      <c r="AB67" s="42"/>
      <c r="AC67" s="42"/>
      <c r="AD67" s="83"/>
      <c r="AE67" s="42"/>
      <c r="AF67" s="42"/>
      <c r="AG67" s="83"/>
      <c r="AH67" s="42"/>
      <c r="AI67" s="42"/>
      <c r="AJ67" s="83"/>
      <c r="AK67" s="42"/>
      <c r="AL67" s="42"/>
      <c r="AM67" s="83"/>
      <c r="AN67" s="42"/>
      <c r="AO67" s="42"/>
      <c r="AP67" s="83"/>
      <c r="AQ67" s="42"/>
      <c r="AR67" s="42"/>
      <c r="AS67" s="83"/>
    </row>
    <row r="68" spans="2:45" x14ac:dyDescent="0.25">
      <c r="B68" s="42"/>
      <c r="C68" s="42"/>
      <c r="D68" s="81"/>
      <c r="E68" s="42"/>
      <c r="F68" s="82"/>
      <c r="G68" s="42"/>
      <c r="H68" s="42"/>
      <c r="I68" s="83"/>
      <c r="J68" s="42"/>
      <c r="K68" s="42"/>
      <c r="L68" s="83"/>
      <c r="M68" s="42"/>
      <c r="N68" s="42"/>
      <c r="O68" s="83"/>
      <c r="P68" s="42"/>
      <c r="Q68" s="42"/>
      <c r="R68" s="83"/>
      <c r="S68" s="42"/>
      <c r="T68" s="42"/>
      <c r="U68" s="83"/>
      <c r="V68" s="42"/>
      <c r="W68" s="42"/>
      <c r="X68" s="83"/>
      <c r="AB68" s="42"/>
      <c r="AC68" s="42"/>
      <c r="AD68" s="83"/>
      <c r="AE68" s="42"/>
      <c r="AF68" s="42"/>
      <c r="AG68" s="83"/>
      <c r="AH68" s="42"/>
      <c r="AI68" s="42"/>
      <c r="AJ68" s="83"/>
      <c r="AK68" s="42"/>
      <c r="AL68" s="42"/>
      <c r="AM68" s="83"/>
      <c r="AN68" s="42"/>
      <c r="AO68" s="42"/>
      <c r="AP68" s="83"/>
      <c r="AQ68" s="42"/>
      <c r="AR68" s="42"/>
      <c r="AS68" s="83"/>
    </row>
    <row r="69" spans="2:45" x14ac:dyDescent="0.25">
      <c r="B69" s="42"/>
      <c r="C69" s="42"/>
      <c r="D69" s="81"/>
      <c r="E69" s="42"/>
      <c r="F69" s="82"/>
      <c r="G69" s="42"/>
      <c r="H69" s="42"/>
      <c r="I69" s="83"/>
      <c r="J69" s="42"/>
      <c r="K69" s="42"/>
      <c r="L69" s="83"/>
      <c r="M69" s="42"/>
      <c r="N69" s="42"/>
      <c r="O69" s="83"/>
      <c r="P69" s="42"/>
      <c r="Q69" s="42"/>
      <c r="R69" s="83"/>
      <c r="S69" s="42"/>
      <c r="T69" s="42"/>
      <c r="U69" s="83"/>
      <c r="V69" s="42"/>
      <c r="W69" s="42"/>
      <c r="X69" s="83"/>
      <c r="AB69" s="42"/>
      <c r="AC69" s="42"/>
      <c r="AD69" s="83"/>
      <c r="AE69" s="42"/>
      <c r="AF69" s="42"/>
      <c r="AG69" s="83"/>
      <c r="AH69" s="42"/>
      <c r="AI69" s="42"/>
      <c r="AJ69" s="83"/>
      <c r="AK69" s="42"/>
      <c r="AL69" s="42"/>
      <c r="AM69" s="83"/>
      <c r="AN69" s="42"/>
      <c r="AO69" s="42"/>
      <c r="AP69" s="83"/>
      <c r="AQ69" s="42"/>
      <c r="AR69" s="42"/>
      <c r="AS69" s="83"/>
    </row>
    <row r="70" spans="2:45" x14ac:dyDescent="0.25">
      <c r="B70" s="42"/>
      <c r="C70" s="42"/>
      <c r="D70" s="81"/>
      <c r="E70" s="42"/>
      <c r="F70" s="82"/>
      <c r="G70" s="42"/>
      <c r="H70" s="42"/>
      <c r="I70" s="83"/>
      <c r="J70" s="42"/>
      <c r="K70" s="42"/>
      <c r="L70" s="83"/>
      <c r="M70" s="42"/>
      <c r="N70" s="42"/>
      <c r="O70" s="83"/>
      <c r="P70" s="42"/>
      <c r="Q70" s="42"/>
      <c r="R70" s="83"/>
      <c r="S70" s="42"/>
      <c r="T70" s="42"/>
      <c r="U70" s="83"/>
      <c r="V70" s="42"/>
      <c r="W70" s="42"/>
      <c r="X70" s="83"/>
      <c r="AB70" s="42"/>
      <c r="AC70" s="42"/>
      <c r="AD70" s="83"/>
      <c r="AE70" s="42"/>
      <c r="AF70" s="42"/>
      <c r="AG70" s="83"/>
      <c r="AH70" s="42"/>
      <c r="AI70" s="42"/>
      <c r="AJ70" s="83"/>
      <c r="AK70" s="42"/>
      <c r="AL70" s="42"/>
      <c r="AM70" s="83"/>
      <c r="AN70" s="42"/>
      <c r="AO70" s="42"/>
      <c r="AP70" s="83"/>
      <c r="AQ70" s="42"/>
      <c r="AR70" s="42"/>
      <c r="AS70" s="83"/>
    </row>
    <row r="71" spans="2:45" x14ac:dyDescent="0.25">
      <c r="B71" s="42"/>
      <c r="C71" s="42"/>
      <c r="D71" s="81"/>
      <c r="E71" s="42"/>
      <c r="F71" s="82"/>
      <c r="G71" s="42"/>
      <c r="H71" s="42"/>
      <c r="I71" s="83"/>
      <c r="J71" s="42"/>
      <c r="K71" s="42"/>
      <c r="L71" s="83"/>
      <c r="M71" s="42"/>
      <c r="N71" s="42"/>
      <c r="O71" s="83"/>
      <c r="P71" s="42"/>
      <c r="Q71" s="42"/>
      <c r="R71" s="83"/>
      <c r="S71" s="42"/>
      <c r="T71" s="42"/>
      <c r="U71" s="83"/>
      <c r="V71" s="42"/>
      <c r="W71" s="42"/>
      <c r="X71" s="83"/>
      <c r="AB71" s="42"/>
      <c r="AC71" s="42"/>
      <c r="AD71" s="83"/>
      <c r="AE71" s="42"/>
      <c r="AF71" s="42"/>
      <c r="AG71" s="83"/>
      <c r="AH71" s="42"/>
      <c r="AI71" s="42"/>
      <c r="AJ71" s="83"/>
      <c r="AK71" s="42"/>
      <c r="AL71" s="42"/>
      <c r="AM71" s="83"/>
      <c r="AN71" s="42"/>
      <c r="AO71" s="42"/>
      <c r="AP71" s="83"/>
      <c r="AQ71" s="42"/>
      <c r="AR71" s="42"/>
      <c r="AS71" s="83"/>
    </row>
    <row r="72" spans="2:45" x14ac:dyDescent="0.25">
      <c r="B72" s="42"/>
      <c r="C72" s="42"/>
      <c r="D72" s="81"/>
      <c r="E72" s="42"/>
      <c r="F72" s="82"/>
      <c r="G72" s="42"/>
      <c r="H72" s="42"/>
      <c r="I72" s="83"/>
      <c r="J72" s="42"/>
      <c r="K72" s="42"/>
      <c r="L72" s="83"/>
      <c r="M72" s="42"/>
      <c r="N72" s="42"/>
      <c r="O72" s="83"/>
      <c r="P72" s="42"/>
      <c r="Q72" s="42"/>
      <c r="R72" s="83"/>
      <c r="S72" s="42"/>
      <c r="T72" s="42"/>
      <c r="U72" s="83"/>
      <c r="V72" s="42"/>
      <c r="W72" s="42"/>
      <c r="X72" s="83"/>
      <c r="AB72" s="42"/>
      <c r="AC72" s="42"/>
      <c r="AD72" s="83"/>
      <c r="AE72" s="42"/>
      <c r="AF72" s="42"/>
      <c r="AG72" s="83"/>
      <c r="AH72" s="42"/>
      <c r="AI72" s="42"/>
      <c r="AJ72" s="83"/>
      <c r="AK72" s="42"/>
      <c r="AL72" s="42"/>
      <c r="AM72" s="83"/>
      <c r="AN72" s="42"/>
      <c r="AO72" s="42"/>
      <c r="AP72" s="83"/>
      <c r="AQ72" s="42"/>
      <c r="AR72" s="42"/>
      <c r="AS72" s="83"/>
    </row>
    <row r="73" spans="2:45" x14ac:dyDescent="0.25">
      <c r="B73" s="42"/>
      <c r="C73" s="42"/>
      <c r="D73" s="81"/>
      <c r="E73" s="42"/>
      <c r="F73" s="82"/>
      <c r="G73" s="42"/>
      <c r="H73" s="42"/>
      <c r="I73" s="83"/>
      <c r="J73" s="42"/>
      <c r="K73" s="42"/>
      <c r="L73" s="83"/>
      <c r="M73" s="42"/>
      <c r="N73" s="42"/>
      <c r="O73" s="83"/>
      <c r="P73" s="42"/>
      <c r="Q73" s="42"/>
      <c r="R73" s="83"/>
      <c r="S73" s="42"/>
      <c r="T73" s="42"/>
      <c r="U73" s="83"/>
      <c r="V73" s="42"/>
      <c r="W73" s="42"/>
      <c r="X73" s="83"/>
      <c r="AB73" s="42"/>
      <c r="AC73" s="42"/>
      <c r="AD73" s="83"/>
      <c r="AE73" s="42"/>
      <c r="AF73" s="42"/>
      <c r="AG73" s="83"/>
      <c r="AH73" s="42"/>
      <c r="AI73" s="42"/>
      <c r="AJ73" s="83"/>
      <c r="AK73" s="42"/>
      <c r="AL73" s="42"/>
      <c r="AM73" s="83"/>
      <c r="AN73" s="42"/>
      <c r="AO73" s="42"/>
      <c r="AP73" s="83"/>
      <c r="AQ73" s="42"/>
      <c r="AR73" s="42"/>
      <c r="AS73" s="83"/>
    </row>
    <row r="74" spans="2:45" x14ac:dyDescent="0.25">
      <c r="B74" s="42"/>
      <c r="C74" s="42"/>
      <c r="D74" s="81"/>
      <c r="E74" s="42"/>
      <c r="F74" s="82"/>
      <c r="G74" s="42"/>
      <c r="H74" s="42"/>
      <c r="I74" s="83"/>
      <c r="J74" s="42"/>
      <c r="K74" s="42"/>
      <c r="L74" s="83"/>
      <c r="M74" s="42"/>
      <c r="N74" s="42"/>
      <c r="O74" s="83"/>
      <c r="P74" s="42"/>
      <c r="Q74" s="42"/>
      <c r="R74" s="83"/>
      <c r="S74" s="42"/>
      <c r="T74" s="42"/>
      <c r="U74" s="83"/>
      <c r="V74" s="42"/>
      <c r="W74" s="42"/>
      <c r="X74" s="83"/>
      <c r="AB74" s="42"/>
      <c r="AC74" s="42"/>
      <c r="AD74" s="83"/>
      <c r="AE74" s="42"/>
      <c r="AF74" s="42"/>
      <c r="AG74" s="83"/>
      <c r="AH74" s="42"/>
      <c r="AI74" s="42"/>
      <c r="AJ74" s="83"/>
      <c r="AK74" s="42"/>
      <c r="AL74" s="42"/>
      <c r="AM74" s="83"/>
      <c r="AN74" s="42"/>
      <c r="AO74" s="42"/>
      <c r="AP74" s="83"/>
      <c r="AQ74" s="42"/>
      <c r="AR74" s="42"/>
      <c r="AS74" s="83"/>
    </row>
    <row r="75" spans="2:45" x14ac:dyDescent="0.25">
      <c r="B75" s="42"/>
      <c r="C75" s="42"/>
      <c r="D75" s="81"/>
      <c r="E75" s="42"/>
      <c r="F75" s="82"/>
      <c r="G75" s="42"/>
      <c r="H75" s="42"/>
      <c r="I75" s="83"/>
      <c r="J75" s="42"/>
      <c r="K75" s="42"/>
      <c r="L75" s="83"/>
      <c r="M75" s="42"/>
      <c r="N75" s="42"/>
      <c r="O75" s="83"/>
      <c r="P75" s="42"/>
      <c r="Q75" s="42"/>
      <c r="R75" s="83"/>
      <c r="S75" s="42"/>
      <c r="T75" s="42"/>
      <c r="U75" s="83"/>
      <c r="V75" s="42"/>
      <c r="W75" s="42"/>
      <c r="X75" s="83"/>
      <c r="AB75" s="42"/>
      <c r="AC75" s="42"/>
      <c r="AD75" s="83"/>
      <c r="AE75" s="42"/>
      <c r="AF75" s="42"/>
      <c r="AG75" s="83"/>
      <c r="AH75" s="42"/>
      <c r="AI75" s="42"/>
      <c r="AJ75" s="83"/>
      <c r="AK75" s="42"/>
      <c r="AL75" s="42"/>
      <c r="AM75" s="83"/>
      <c r="AN75" s="42"/>
      <c r="AO75" s="42"/>
      <c r="AP75" s="83"/>
      <c r="AQ75" s="42"/>
      <c r="AR75" s="42"/>
      <c r="AS75" s="83"/>
    </row>
    <row r="76" spans="2:45" x14ac:dyDescent="0.25">
      <c r="B76" s="42"/>
      <c r="C76" s="42"/>
      <c r="D76" s="81"/>
      <c r="E76" s="42"/>
      <c r="F76" s="82"/>
      <c r="G76" s="42"/>
      <c r="H76" s="42"/>
      <c r="I76" s="83"/>
      <c r="J76" s="42"/>
      <c r="K76" s="42"/>
      <c r="L76" s="83"/>
      <c r="M76" s="42"/>
      <c r="N76" s="42"/>
      <c r="O76" s="83"/>
      <c r="P76" s="42"/>
      <c r="Q76" s="42"/>
      <c r="R76" s="83"/>
      <c r="S76" s="42"/>
      <c r="T76" s="42"/>
      <c r="U76" s="83"/>
      <c r="V76" s="42"/>
      <c r="W76" s="42"/>
      <c r="X76" s="83"/>
      <c r="AB76" s="42"/>
      <c r="AC76" s="42"/>
      <c r="AD76" s="83"/>
      <c r="AE76" s="42"/>
      <c r="AF76" s="42"/>
      <c r="AG76" s="83"/>
      <c r="AH76" s="42"/>
      <c r="AI76" s="42"/>
      <c r="AJ76" s="83"/>
      <c r="AK76" s="42"/>
      <c r="AL76" s="42"/>
      <c r="AM76" s="83"/>
      <c r="AN76" s="42"/>
      <c r="AO76" s="42"/>
      <c r="AP76" s="83"/>
      <c r="AQ76" s="42"/>
      <c r="AR76" s="42"/>
      <c r="AS76" s="83"/>
    </row>
    <row r="77" spans="2:45" x14ac:dyDescent="0.25">
      <c r="B77" s="42"/>
      <c r="C77" s="42"/>
      <c r="D77" s="81"/>
      <c r="E77" s="42"/>
      <c r="F77" s="82"/>
      <c r="G77" s="42"/>
      <c r="H77" s="42"/>
      <c r="I77" s="83"/>
      <c r="J77" s="42"/>
      <c r="K77" s="42"/>
      <c r="L77" s="83"/>
      <c r="M77" s="42"/>
      <c r="N77" s="42"/>
      <c r="O77" s="83"/>
      <c r="P77" s="42"/>
      <c r="Q77" s="42"/>
      <c r="R77" s="83"/>
      <c r="S77" s="42"/>
      <c r="T77" s="42"/>
      <c r="U77" s="83"/>
      <c r="V77" s="42"/>
      <c r="W77" s="42"/>
      <c r="X77" s="83"/>
      <c r="AB77" s="42"/>
      <c r="AC77" s="42"/>
      <c r="AD77" s="83"/>
      <c r="AE77" s="42"/>
      <c r="AF77" s="42"/>
      <c r="AG77" s="83"/>
      <c r="AH77" s="42"/>
      <c r="AI77" s="42"/>
      <c r="AJ77" s="83"/>
      <c r="AK77" s="42"/>
      <c r="AL77" s="42"/>
      <c r="AM77" s="83"/>
      <c r="AN77" s="42"/>
      <c r="AO77" s="42"/>
      <c r="AP77" s="83"/>
      <c r="AQ77" s="42"/>
      <c r="AR77" s="42"/>
      <c r="AS77" s="83"/>
    </row>
    <row r="78" spans="2:45" x14ac:dyDescent="0.25">
      <c r="B78" s="42"/>
      <c r="C78" s="42"/>
      <c r="D78" s="81"/>
      <c r="E78" s="42"/>
      <c r="F78" s="82"/>
      <c r="G78" s="42"/>
      <c r="H78" s="42"/>
      <c r="I78" s="83"/>
      <c r="J78" s="42"/>
      <c r="K78" s="42"/>
      <c r="L78" s="83"/>
      <c r="M78" s="42"/>
      <c r="N78" s="42"/>
      <c r="O78" s="83"/>
      <c r="P78" s="42"/>
      <c r="Q78" s="42"/>
      <c r="R78" s="83"/>
      <c r="S78" s="42"/>
      <c r="T78" s="42"/>
      <c r="U78" s="83"/>
      <c r="V78" s="42"/>
      <c r="W78" s="42"/>
      <c r="X78" s="83"/>
      <c r="AB78" s="42"/>
      <c r="AC78" s="42"/>
      <c r="AD78" s="83"/>
      <c r="AE78" s="42"/>
      <c r="AF78" s="42"/>
      <c r="AG78" s="83"/>
      <c r="AH78" s="42"/>
      <c r="AI78" s="42"/>
      <c r="AJ78" s="83"/>
      <c r="AK78" s="42"/>
      <c r="AL78" s="42"/>
      <c r="AM78" s="83"/>
      <c r="AN78" s="42"/>
      <c r="AO78" s="42"/>
      <c r="AP78" s="83"/>
      <c r="AQ78" s="42"/>
      <c r="AR78" s="42"/>
      <c r="AS78" s="83"/>
    </row>
    <row r="79" spans="2:45" x14ac:dyDescent="0.25">
      <c r="B79" s="42"/>
      <c r="C79" s="42"/>
      <c r="D79" s="81"/>
      <c r="E79" s="42"/>
      <c r="F79" s="82"/>
      <c r="G79" s="42"/>
      <c r="H79" s="42"/>
      <c r="I79" s="83"/>
      <c r="J79" s="42"/>
      <c r="K79" s="42"/>
      <c r="L79" s="83"/>
      <c r="M79" s="42"/>
      <c r="N79" s="42"/>
      <c r="O79" s="83"/>
      <c r="P79" s="42"/>
      <c r="Q79" s="42"/>
      <c r="R79" s="83"/>
      <c r="S79" s="42"/>
      <c r="T79" s="42"/>
      <c r="U79" s="83"/>
      <c r="V79" s="42"/>
      <c r="W79" s="42"/>
      <c r="X79" s="83"/>
      <c r="AB79" s="42"/>
      <c r="AC79" s="42"/>
      <c r="AD79" s="83"/>
      <c r="AE79" s="42"/>
      <c r="AF79" s="42"/>
      <c r="AG79" s="83"/>
      <c r="AH79" s="42"/>
      <c r="AI79" s="42"/>
      <c r="AJ79" s="83"/>
      <c r="AK79" s="42"/>
      <c r="AL79" s="42"/>
      <c r="AM79" s="83"/>
      <c r="AN79" s="42"/>
      <c r="AO79" s="42"/>
      <c r="AP79" s="83"/>
      <c r="AQ79" s="42"/>
      <c r="AR79" s="42"/>
      <c r="AS79" s="83"/>
    </row>
    <row r="80" spans="2:45" x14ac:dyDescent="0.25">
      <c r="B80" s="42"/>
      <c r="C80" s="42"/>
      <c r="D80" s="81"/>
      <c r="E80" s="42"/>
      <c r="F80" s="82"/>
      <c r="G80" s="42"/>
      <c r="H80" s="42"/>
      <c r="I80" s="83"/>
      <c r="J80" s="42"/>
      <c r="K80" s="42"/>
      <c r="L80" s="83"/>
      <c r="M80" s="42"/>
      <c r="N80" s="42"/>
      <c r="O80" s="83"/>
      <c r="P80" s="42"/>
      <c r="Q80" s="42"/>
      <c r="R80" s="83"/>
      <c r="S80" s="42"/>
      <c r="T80" s="42"/>
      <c r="U80" s="83"/>
      <c r="V80" s="42"/>
      <c r="W80" s="42"/>
      <c r="X80" s="83"/>
      <c r="AB80" s="42"/>
      <c r="AC80" s="42"/>
      <c r="AD80" s="83"/>
      <c r="AE80" s="42"/>
      <c r="AF80" s="42"/>
      <c r="AG80" s="83"/>
      <c r="AH80" s="42"/>
      <c r="AI80" s="42"/>
      <c r="AJ80" s="83"/>
      <c r="AK80" s="42"/>
      <c r="AL80" s="42"/>
      <c r="AM80" s="83"/>
      <c r="AN80" s="42"/>
      <c r="AO80" s="42"/>
      <c r="AP80" s="83"/>
      <c r="AQ80" s="42"/>
      <c r="AR80" s="42"/>
      <c r="AS80" s="83"/>
    </row>
    <row r="81" spans="2:45" x14ac:dyDescent="0.25">
      <c r="B81" s="42"/>
      <c r="C81" s="42"/>
      <c r="D81" s="81"/>
      <c r="E81" s="42"/>
      <c r="F81" s="82"/>
      <c r="G81" s="42"/>
      <c r="H81" s="42"/>
      <c r="I81" s="83"/>
      <c r="J81" s="42"/>
      <c r="K81" s="42"/>
      <c r="L81" s="83"/>
      <c r="M81" s="42"/>
      <c r="N81" s="42"/>
      <c r="O81" s="83"/>
      <c r="P81" s="42"/>
      <c r="Q81" s="42"/>
      <c r="R81" s="83"/>
      <c r="S81" s="42"/>
      <c r="T81" s="42"/>
      <c r="U81" s="83"/>
      <c r="V81" s="42"/>
      <c r="W81" s="42"/>
      <c r="X81" s="83"/>
      <c r="AB81" s="42"/>
      <c r="AC81" s="42"/>
      <c r="AD81" s="83"/>
      <c r="AE81" s="42"/>
      <c r="AF81" s="42"/>
      <c r="AG81" s="83"/>
      <c r="AH81" s="42"/>
      <c r="AI81" s="42"/>
      <c r="AJ81" s="83"/>
      <c r="AK81" s="42"/>
      <c r="AL81" s="42"/>
      <c r="AM81" s="83"/>
      <c r="AN81" s="42"/>
      <c r="AO81" s="42"/>
      <c r="AP81" s="83"/>
      <c r="AQ81" s="42"/>
      <c r="AR81" s="42"/>
      <c r="AS81" s="83"/>
    </row>
    <row r="82" spans="2:45" x14ac:dyDescent="0.25">
      <c r="B82" s="42"/>
      <c r="C82" s="42"/>
      <c r="D82" s="81"/>
      <c r="E82" s="42"/>
      <c r="F82" s="82"/>
      <c r="G82" s="42"/>
      <c r="H82" s="42"/>
      <c r="I82" s="83"/>
      <c r="J82" s="42"/>
      <c r="K82" s="42"/>
      <c r="L82" s="83"/>
      <c r="M82" s="42"/>
      <c r="N82" s="42"/>
      <c r="O82" s="83"/>
      <c r="P82" s="42"/>
      <c r="Q82" s="42"/>
      <c r="R82" s="83"/>
      <c r="S82" s="42"/>
      <c r="T82" s="42"/>
      <c r="U82" s="83"/>
      <c r="V82" s="42"/>
      <c r="W82" s="42"/>
      <c r="X82" s="83"/>
      <c r="AB82" s="42"/>
      <c r="AC82" s="42"/>
      <c r="AD82" s="83"/>
      <c r="AE82" s="42"/>
      <c r="AF82" s="42"/>
      <c r="AG82" s="83"/>
      <c r="AH82" s="42"/>
      <c r="AI82" s="42"/>
      <c r="AJ82" s="83"/>
      <c r="AK82" s="42"/>
      <c r="AL82" s="42"/>
      <c r="AM82" s="83"/>
      <c r="AN82" s="42"/>
      <c r="AO82" s="42"/>
      <c r="AP82" s="83"/>
      <c r="AQ82" s="42"/>
      <c r="AR82" s="42"/>
      <c r="AS82" s="83"/>
    </row>
    <row r="83" spans="2:45" x14ac:dyDescent="0.25">
      <c r="B83" s="42"/>
      <c r="C83" s="42"/>
      <c r="D83" s="81"/>
      <c r="E83" s="42"/>
      <c r="F83" s="82"/>
      <c r="G83" s="42"/>
      <c r="H83" s="42"/>
      <c r="I83" s="83"/>
      <c r="J83" s="42"/>
      <c r="K83" s="42"/>
      <c r="L83" s="83"/>
      <c r="M83" s="42"/>
      <c r="N83" s="42"/>
      <c r="O83" s="83"/>
      <c r="P83" s="42"/>
      <c r="Q83" s="42"/>
      <c r="R83" s="83"/>
      <c r="S83" s="42"/>
      <c r="T83" s="42"/>
      <c r="U83" s="83"/>
      <c r="V83" s="42"/>
      <c r="W83" s="42"/>
      <c r="X83" s="83"/>
      <c r="AB83" s="42"/>
      <c r="AC83" s="42"/>
      <c r="AD83" s="83"/>
      <c r="AE83" s="42"/>
      <c r="AF83" s="42"/>
      <c r="AG83" s="83"/>
      <c r="AH83" s="42"/>
      <c r="AI83" s="42"/>
      <c r="AJ83" s="83"/>
      <c r="AK83" s="42"/>
      <c r="AL83" s="42"/>
      <c r="AM83" s="83"/>
      <c r="AN83" s="42"/>
      <c r="AO83" s="42"/>
      <c r="AP83" s="83"/>
      <c r="AQ83" s="42"/>
      <c r="AR83" s="42"/>
      <c r="AS83" s="83"/>
    </row>
    <row r="84" spans="2:45" x14ac:dyDescent="0.25">
      <c r="B84" s="42"/>
      <c r="C84" s="42"/>
      <c r="D84" s="81"/>
      <c r="E84" s="42"/>
      <c r="F84" s="82"/>
      <c r="G84" s="42"/>
      <c r="H84" s="42"/>
      <c r="I84" s="83"/>
      <c r="J84" s="42"/>
      <c r="K84" s="42"/>
      <c r="L84" s="83"/>
      <c r="M84" s="42"/>
      <c r="N84" s="42"/>
      <c r="O84" s="83"/>
      <c r="P84" s="42"/>
      <c r="Q84" s="42"/>
      <c r="R84" s="83"/>
      <c r="S84" s="42"/>
      <c r="T84" s="42"/>
      <c r="U84" s="83"/>
      <c r="V84" s="42"/>
      <c r="W84" s="42"/>
      <c r="X84" s="83"/>
      <c r="AB84" s="42"/>
      <c r="AC84" s="42"/>
      <c r="AD84" s="83"/>
      <c r="AE84" s="42"/>
      <c r="AF84" s="42"/>
      <c r="AG84" s="83"/>
      <c r="AH84" s="42"/>
      <c r="AI84" s="42"/>
      <c r="AJ84" s="83"/>
      <c r="AK84" s="42"/>
      <c r="AL84" s="42"/>
      <c r="AM84" s="83"/>
      <c r="AN84" s="42"/>
      <c r="AO84" s="42"/>
      <c r="AP84" s="83"/>
      <c r="AQ84" s="42"/>
      <c r="AR84" s="42"/>
      <c r="AS84" s="83"/>
    </row>
    <row r="85" spans="2:45" x14ac:dyDescent="0.25">
      <c r="B85" s="42"/>
      <c r="C85" s="42"/>
      <c r="D85" s="81"/>
      <c r="E85" s="42"/>
      <c r="F85" s="82"/>
      <c r="G85" s="42"/>
      <c r="H85" s="42"/>
      <c r="I85" s="83"/>
      <c r="J85" s="42"/>
      <c r="K85" s="42"/>
      <c r="L85" s="83"/>
      <c r="M85" s="42"/>
      <c r="N85" s="42"/>
      <c r="O85" s="83"/>
      <c r="P85" s="42"/>
      <c r="Q85" s="42"/>
      <c r="R85" s="83"/>
      <c r="S85" s="42"/>
      <c r="T85" s="42"/>
      <c r="U85" s="83"/>
      <c r="V85" s="42"/>
      <c r="W85" s="42"/>
      <c r="X85" s="83"/>
      <c r="AB85" s="42"/>
      <c r="AC85" s="42"/>
      <c r="AD85" s="83"/>
      <c r="AE85" s="42"/>
      <c r="AF85" s="42"/>
      <c r="AG85" s="83"/>
      <c r="AH85" s="42"/>
      <c r="AI85" s="42"/>
      <c r="AJ85" s="83"/>
      <c r="AK85" s="42"/>
      <c r="AL85" s="42"/>
      <c r="AM85" s="83"/>
      <c r="AN85" s="42"/>
      <c r="AO85" s="42"/>
      <c r="AP85" s="83"/>
      <c r="AQ85" s="42"/>
      <c r="AR85" s="42"/>
      <c r="AS85" s="83"/>
    </row>
    <row r="86" spans="2:45" x14ac:dyDescent="0.25">
      <c r="B86" s="42"/>
      <c r="C86" s="42"/>
      <c r="D86" s="81"/>
      <c r="E86" s="42"/>
      <c r="F86" s="82"/>
      <c r="G86" s="42"/>
      <c r="H86" s="42"/>
      <c r="I86" s="83"/>
      <c r="J86" s="42"/>
      <c r="K86" s="42"/>
      <c r="L86" s="83"/>
      <c r="M86" s="42"/>
      <c r="N86" s="42"/>
      <c r="O86" s="83"/>
      <c r="P86" s="42"/>
      <c r="Q86" s="42"/>
      <c r="R86" s="83"/>
      <c r="S86" s="42"/>
      <c r="T86" s="42"/>
      <c r="U86" s="83"/>
      <c r="V86" s="42"/>
      <c r="W86" s="42"/>
      <c r="X86" s="83"/>
      <c r="AB86" s="42"/>
      <c r="AC86" s="42"/>
      <c r="AD86" s="83"/>
      <c r="AE86" s="42"/>
      <c r="AF86" s="42"/>
      <c r="AG86" s="83"/>
      <c r="AH86" s="42"/>
      <c r="AI86" s="42"/>
      <c r="AJ86" s="83"/>
      <c r="AK86" s="42"/>
      <c r="AL86" s="42"/>
      <c r="AM86" s="83"/>
      <c r="AN86" s="42"/>
      <c r="AO86" s="42"/>
      <c r="AP86" s="83"/>
      <c r="AQ86" s="42"/>
      <c r="AR86" s="42"/>
      <c r="AS86" s="83"/>
    </row>
    <row r="87" spans="2:45" x14ac:dyDescent="0.25">
      <c r="B87" s="42"/>
      <c r="C87" s="42"/>
      <c r="D87" s="81"/>
      <c r="E87" s="42"/>
      <c r="F87" s="82"/>
      <c r="G87" s="42"/>
      <c r="H87" s="42"/>
      <c r="I87" s="83"/>
      <c r="J87" s="42"/>
      <c r="K87" s="42"/>
      <c r="L87" s="83"/>
      <c r="M87" s="42"/>
      <c r="N87" s="42"/>
      <c r="O87" s="83"/>
      <c r="P87" s="42"/>
      <c r="Q87" s="42"/>
      <c r="R87" s="83"/>
      <c r="S87" s="42"/>
      <c r="T87" s="42"/>
      <c r="U87" s="83"/>
      <c r="V87" s="42"/>
      <c r="W87" s="42"/>
      <c r="X87" s="83"/>
      <c r="AB87" s="42"/>
      <c r="AC87" s="42"/>
      <c r="AD87" s="83"/>
      <c r="AE87" s="42"/>
      <c r="AF87" s="42"/>
      <c r="AG87" s="83"/>
      <c r="AH87" s="42"/>
      <c r="AI87" s="42"/>
      <c r="AJ87" s="83"/>
      <c r="AK87" s="42"/>
      <c r="AL87" s="42"/>
      <c r="AM87" s="83"/>
      <c r="AN87" s="42"/>
      <c r="AO87" s="42"/>
      <c r="AP87" s="83"/>
      <c r="AQ87" s="42"/>
      <c r="AR87" s="42"/>
      <c r="AS87" s="83"/>
    </row>
    <row r="88" spans="2:45" x14ac:dyDescent="0.25">
      <c r="B88" s="42"/>
      <c r="C88" s="42"/>
      <c r="D88" s="81"/>
      <c r="E88" s="42"/>
      <c r="F88" s="82"/>
      <c r="G88" s="42"/>
      <c r="H88" s="42"/>
      <c r="I88" s="83"/>
      <c r="J88" s="42"/>
      <c r="K88" s="42"/>
      <c r="L88" s="83"/>
      <c r="M88" s="42"/>
      <c r="N88" s="42"/>
      <c r="O88" s="83"/>
      <c r="P88" s="42"/>
      <c r="Q88" s="42"/>
      <c r="R88" s="83"/>
      <c r="S88" s="42"/>
      <c r="T88" s="42"/>
      <c r="U88" s="83"/>
      <c r="V88" s="42"/>
      <c r="W88" s="42"/>
      <c r="X88" s="83"/>
      <c r="AB88" s="42"/>
      <c r="AC88" s="42"/>
      <c r="AD88" s="83"/>
      <c r="AE88" s="42"/>
      <c r="AF88" s="42"/>
      <c r="AG88" s="83"/>
      <c r="AH88" s="42"/>
      <c r="AI88" s="42"/>
      <c r="AJ88" s="83"/>
      <c r="AK88" s="42"/>
      <c r="AL88" s="42"/>
      <c r="AM88" s="83"/>
      <c r="AN88" s="42"/>
      <c r="AO88" s="42"/>
      <c r="AP88" s="83"/>
      <c r="AQ88" s="42"/>
      <c r="AR88" s="42"/>
      <c r="AS88" s="83"/>
    </row>
    <row r="89" spans="2:45" x14ac:dyDescent="0.25">
      <c r="B89" s="42"/>
      <c r="C89" s="42"/>
      <c r="D89" s="81"/>
      <c r="E89" s="42"/>
      <c r="F89" s="82"/>
      <c r="G89" s="42"/>
      <c r="H89" s="42"/>
      <c r="I89" s="83"/>
      <c r="J89" s="42"/>
      <c r="K89" s="42"/>
      <c r="L89" s="83"/>
      <c r="M89" s="42"/>
      <c r="N89" s="42"/>
      <c r="O89" s="83"/>
      <c r="P89" s="42"/>
      <c r="Q89" s="42"/>
      <c r="R89" s="83"/>
      <c r="S89" s="42"/>
      <c r="T89" s="42"/>
      <c r="U89" s="83"/>
      <c r="V89" s="42"/>
      <c r="W89" s="42"/>
      <c r="X89" s="83"/>
      <c r="AB89" s="42"/>
      <c r="AC89" s="42"/>
      <c r="AD89" s="83"/>
      <c r="AE89" s="42"/>
      <c r="AF89" s="42"/>
      <c r="AG89" s="83"/>
      <c r="AH89" s="42"/>
      <c r="AI89" s="42"/>
      <c r="AJ89" s="83"/>
      <c r="AK89" s="42"/>
      <c r="AL89" s="42"/>
      <c r="AM89" s="83"/>
      <c r="AN89" s="42"/>
      <c r="AO89" s="42"/>
      <c r="AP89" s="83"/>
      <c r="AQ89" s="42"/>
      <c r="AR89" s="42"/>
      <c r="AS89" s="83"/>
    </row>
    <row r="90" spans="2:45" x14ac:dyDescent="0.25">
      <c r="B90" s="42"/>
      <c r="C90" s="42"/>
      <c r="D90" s="81"/>
      <c r="E90" s="42"/>
      <c r="F90" s="82"/>
      <c r="G90" s="42"/>
      <c r="H90" s="42"/>
      <c r="I90" s="83"/>
      <c r="J90" s="42"/>
      <c r="K90" s="42"/>
      <c r="L90" s="83"/>
      <c r="M90" s="42"/>
      <c r="N90" s="42"/>
      <c r="O90" s="83"/>
      <c r="P90" s="42"/>
      <c r="Q90" s="42"/>
      <c r="R90" s="83"/>
      <c r="S90" s="42"/>
      <c r="T90" s="42"/>
      <c r="U90" s="83"/>
      <c r="V90" s="42"/>
      <c r="W90" s="42"/>
      <c r="X90" s="83"/>
      <c r="AB90" s="42"/>
      <c r="AC90" s="42"/>
      <c r="AD90" s="83"/>
      <c r="AE90" s="42"/>
      <c r="AF90" s="42"/>
      <c r="AG90" s="83"/>
      <c r="AH90" s="42"/>
      <c r="AI90" s="42"/>
      <c r="AJ90" s="83"/>
      <c r="AK90" s="42"/>
      <c r="AL90" s="42"/>
      <c r="AM90" s="83"/>
      <c r="AN90" s="42"/>
      <c r="AO90" s="42"/>
      <c r="AP90" s="83"/>
      <c r="AQ90" s="42"/>
      <c r="AR90" s="42"/>
      <c r="AS90" s="83"/>
    </row>
    <row r="91" spans="2:45" x14ac:dyDescent="0.25">
      <c r="B91" s="42"/>
      <c r="C91" s="42"/>
      <c r="D91" s="81"/>
      <c r="E91" s="42"/>
      <c r="F91" s="82"/>
      <c r="G91" s="42"/>
      <c r="H91" s="42"/>
      <c r="I91" s="83"/>
      <c r="J91" s="42"/>
      <c r="K91" s="42"/>
      <c r="L91" s="83"/>
      <c r="M91" s="42"/>
      <c r="N91" s="42"/>
      <c r="O91" s="83"/>
      <c r="P91" s="42"/>
      <c r="Q91" s="42"/>
      <c r="R91" s="83"/>
      <c r="S91" s="42"/>
      <c r="T91" s="42"/>
      <c r="U91" s="83"/>
      <c r="V91" s="42"/>
      <c r="W91" s="42"/>
      <c r="X91" s="83"/>
      <c r="AB91" s="42"/>
      <c r="AC91" s="42"/>
      <c r="AD91" s="83"/>
      <c r="AE91" s="42"/>
      <c r="AF91" s="42"/>
      <c r="AG91" s="83"/>
      <c r="AH91" s="42"/>
      <c r="AI91" s="42"/>
      <c r="AJ91" s="83"/>
      <c r="AK91" s="42"/>
      <c r="AL91" s="42"/>
      <c r="AM91" s="83"/>
      <c r="AN91" s="42"/>
      <c r="AO91" s="42"/>
      <c r="AP91" s="83"/>
      <c r="AQ91" s="42"/>
      <c r="AR91" s="42"/>
      <c r="AS91" s="83"/>
    </row>
    <row r="92" spans="2:45" x14ac:dyDescent="0.25">
      <c r="B92" s="42"/>
      <c r="C92" s="42"/>
      <c r="D92" s="81"/>
      <c r="E92" s="42"/>
      <c r="F92" s="82"/>
      <c r="G92" s="42"/>
      <c r="H92" s="42"/>
      <c r="I92" s="83"/>
      <c r="J92" s="42"/>
      <c r="K92" s="42"/>
      <c r="L92" s="83"/>
      <c r="M92" s="42"/>
      <c r="N92" s="42"/>
      <c r="O92" s="83"/>
      <c r="P92" s="42"/>
      <c r="Q92" s="42"/>
      <c r="R92" s="83"/>
      <c r="S92" s="42"/>
      <c r="T92" s="42"/>
      <c r="U92" s="83"/>
      <c r="V92" s="42"/>
      <c r="W92" s="42"/>
      <c r="X92" s="83"/>
      <c r="AB92" s="42"/>
      <c r="AC92" s="42"/>
      <c r="AD92" s="83"/>
      <c r="AE92" s="42"/>
      <c r="AF92" s="42"/>
      <c r="AG92" s="83"/>
      <c r="AH92" s="42"/>
      <c r="AI92" s="42"/>
      <c r="AJ92" s="83"/>
      <c r="AK92" s="42"/>
      <c r="AL92" s="42"/>
      <c r="AM92" s="83"/>
      <c r="AN92" s="42"/>
      <c r="AO92" s="42"/>
      <c r="AP92" s="83"/>
      <c r="AQ92" s="42"/>
      <c r="AR92" s="42"/>
      <c r="AS92" s="83"/>
    </row>
    <row r="93" spans="2:45" x14ac:dyDescent="0.25">
      <c r="B93" s="42"/>
      <c r="C93" s="42"/>
      <c r="D93" s="81"/>
      <c r="E93" s="42"/>
      <c r="F93" s="82"/>
      <c r="G93" s="42"/>
      <c r="H93" s="42"/>
      <c r="I93" s="83"/>
      <c r="J93" s="42"/>
      <c r="K93" s="42"/>
      <c r="L93" s="83"/>
      <c r="M93" s="42"/>
      <c r="N93" s="42"/>
      <c r="O93" s="83"/>
      <c r="P93" s="42"/>
      <c r="Q93" s="42"/>
      <c r="R93" s="83"/>
      <c r="S93" s="42"/>
      <c r="T93" s="42"/>
      <c r="U93" s="83"/>
      <c r="V93" s="42"/>
      <c r="W93" s="42"/>
      <c r="X93" s="83"/>
      <c r="AB93" s="42"/>
      <c r="AC93" s="42"/>
      <c r="AD93" s="83"/>
      <c r="AE93" s="42"/>
      <c r="AF93" s="42"/>
      <c r="AG93" s="83"/>
      <c r="AH93" s="42"/>
      <c r="AI93" s="42"/>
      <c r="AJ93" s="83"/>
      <c r="AK93" s="42"/>
      <c r="AL93" s="42"/>
      <c r="AM93" s="83"/>
      <c r="AN93" s="42"/>
      <c r="AO93" s="42"/>
      <c r="AP93" s="83"/>
      <c r="AQ93" s="42"/>
      <c r="AR93" s="42"/>
      <c r="AS93" s="83"/>
    </row>
    <row r="94" spans="2:45" x14ac:dyDescent="0.25">
      <c r="B94" s="42"/>
      <c r="C94" s="42"/>
      <c r="D94" s="81"/>
      <c r="E94" s="42"/>
      <c r="F94" s="82"/>
      <c r="G94" s="42"/>
      <c r="H94" s="42"/>
      <c r="I94" s="83"/>
      <c r="J94" s="42"/>
      <c r="K94" s="42"/>
      <c r="L94" s="83"/>
      <c r="M94" s="42"/>
      <c r="N94" s="42"/>
      <c r="O94" s="83"/>
      <c r="P94" s="42"/>
      <c r="Q94" s="42"/>
      <c r="R94" s="83"/>
      <c r="S94" s="42"/>
      <c r="T94" s="42"/>
      <c r="U94" s="83"/>
      <c r="V94" s="42"/>
      <c r="W94" s="42"/>
      <c r="X94" s="83"/>
      <c r="AB94" s="42"/>
      <c r="AC94" s="42"/>
      <c r="AD94" s="83"/>
      <c r="AE94" s="42"/>
      <c r="AF94" s="42"/>
      <c r="AG94" s="83"/>
      <c r="AH94" s="42"/>
      <c r="AI94" s="42"/>
      <c r="AJ94" s="83"/>
      <c r="AK94" s="42"/>
      <c r="AL94" s="42"/>
      <c r="AM94" s="83"/>
      <c r="AN94" s="42"/>
      <c r="AO94" s="42"/>
      <c r="AP94" s="83"/>
      <c r="AQ94" s="42"/>
      <c r="AR94" s="42"/>
      <c r="AS94" s="83"/>
    </row>
    <row r="95" spans="2:45" x14ac:dyDescent="0.25">
      <c r="B95" s="42"/>
      <c r="C95" s="42"/>
      <c r="D95" s="81"/>
      <c r="E95" s="42"/>
      <c r="F95" s="82"/>
      <c r="G95" s="42"/>
      <c r="H95" s="42"/>
      <c r="I95" s="83"/>
      <c r="J95" s="42"/>
      <c r="K95" s="42"/>
      <c r="L95" s="83"/>
      <c r="M95" s="42"/>
      <c r="N95" s="42"/>
      <c r="O95" s="83"/>
      <c r="P95" s="42"/>
      <c r="Q95" s="42"/>
      <c r="R95" s="83"/>
      <c r="S95" s="42"/>
      <c r="T95" s="42"/>
      <c r="U95" s="83"/>
      <c r="V95" s="42"/>
      <c r="W95" s="42"/>
      <c r="X95" s="83"/>
      <c r="AB95" s="42"/>
      <c r="AC95" s="42"/>
      <c r="AD95" s="83"/>
      <c r="AE95" s="42"/>
      <c r="AF95" s="42"/>
      <c r="AG95" s="83"/>
      <c r="AH95" s="42"/>
      <c r="AI95" s="42"/>
      <c r="AJ95" s="83"/>
      <c r="AK95" s="42"/>
      <c r="AL95" s="42"/>
      <c r="AM95" s="83"/>
      <c r="AN95" s="42"/>
      <c r="AO95" s="42"/>
      <c r="AP95" s="83"/>
      <c r="AQ95" s="42"/>
      <c r="AR95" s="42"/>
      <c r="AS95" s="83"/>
    </row>
    <row r="96" spans="2:45" x14ac:dyDescent="0.25">
      <c r="B96" s="42"/>
      <c r="C96" s="42"/>
      <c r="D96" s="81"/>
      <c r="E96" s="42"/>
      <c r="F96" s="82"/>
      <c r="G96" s="42"/>
      <c r="H96" s="42"/>
      <c r="I96" s="83"/>
      <c r="J96" s="42"/>
      <c r="K96" s="42"/>
      <c r="L96" s="83"/>
      <c r="M96" s="42"/>
      <c r="N96" s="42"/>
      <c r="O96" s="83"/>
      <c r="P96" s="42"/>
      <c r="Q96" s="42"/>
      <c r="R96" s="83"/>
      <c r="S96" s="42"/>
      <c r="T96" s="42"/>
      <c r="U96" s="83"/>
      <c r="V96" s="42"/>
      <c r="W96" s="42"/>
      <c r="X96" s="83"/>
      <c r="AB96" s="42"/>
      <c r="AC96" s="42"/>
      <c r="AD96" s="83"/>
      <c r="AE96" s="42"/>
      <c r="AF96" s="42"/>
      <c r="AG96" s="83"/>
      <c r="AH96" s="42"/>
      <c r="AI96" s="42"/>
      <c r="AJ96" s="83"/>
      <c r="AK96" s="42"/>
      <c r="AL96" s="42"/>
      <c r="AM96" s="83"/>
      <c r="AN96" s="42"/>
      <c r="AO96" s="42"/>
      <c r="AP96" s="83"/>
      <c r="AQ96" s="42"/>
      <c r="AR96" s="42"/>
      <c r="AS96" s="83"/>
    </row>
    <row r="97" spans="2:45" x14ac:dyDescent="0.25">
      <c r="B97" s="42"/>
      <c r="C97" s="42"/>
      <c r="D97" s="81"/>
      <c r="E97" s="42"/>
      <c r="F97" s="82"/>
      <c r="G97" s="42"/>
      <c r="H97" s="42"/>
      <c r="I97" s="83"/>
      <c r="J97" s="42"/>
      <c r="K97" s="42"/>
      <c r="L97" s="83"/>
      <c r="M97" s="42"/>
      <c r="N97" s="42"/>
      <c r="O97" s="83"/>
      <c r="P97" s="42"/>
      <c r="Q97" s="42"/>
      <c r="R97" s="83"/>
      <c r="S97" s="42"/>
      <c r="T97" s="42"/>
      <c r="U97" s="83"/>
      <c r="V97" s="42"/>
      <c r="W97" s="42"/>
      <c r="X97" s="83"/>
      <c r="AB97" s="42"/>
      <c r="AC97" s="42"/>
      <c r="AD97" s="83"/>
      <c r="AE97" s="42"/>
      <c r="AF97" s="42"/>
      <c r="AG97" s="83"/>
      <c r="AH97" s="42"/>
      <c r="AI97" s="42"/>
      <c r="AJ97" s="83"/>
      <c r="AK97" s="42"/>
      <c r="AL97" s="42"/>
      <c r="AM97" s="83"/>
      <c r="AN97" s="42"/>
      <c r="AO97" s="42"/>
      <c r="AP97" s="83"/>
      <c r="AQ97" s="42"/>
      <c r="AR97" s="42"/>
      <c r="AS97" s="83"/>
    </row>
    <row r="98" spans="2:45" x14ac:dyDescent="0.25">
      <c r="B98" s="42"/>
      <c r="C98" s="42"/>
      <c r="D98" s="81"/>
      <c r="E98" s="42"/>
      <c r="F98" s="82"/>
      <c r="G98" s="42"/>
      <c r="H98" s="42"/>
      <c r="I98" s="83"/>
      <c r="J98" s="42"/>
      <c r="K98" s="42"/>
      <c r="L98" s="83"/>
      <c r="M98" s="42"/>
      <c r="N98" s="42"/>
      <c r="O98" s="83"/>
      <c r="P98" s="42"/>
      <c r="Q98" s="42"/>
      <c r="R98" s="83"/>
      <c r="S98" s="42"/>
      <c r="T98" s="42"/>
      <c r="U98" s="83"/>
      <c r="V98" s="42"/>
      <c r="W98" s="42"/>
      <c r="X98" s="83"/>
      <c r="AB98" s="42"/>
      <c r="AC98" s="42"/>
      <c r="AD98" s="83"/>
      <c r="AE98" s="42"/>
      <c r="AF98" s="42"/>
      <c r="AG98" s="83"/>
      <c r="AH98" s="42"/>
      <c r="AI98" s="42"/>
      <c r="AJ98" s="83"/>
      <c r="AK98" s="42"/>
      <c r="AL98" s="42"/>
      <c r="AM98" s="83"/>
      <c r="AN98" s="42"/>
      <c r="AO98" s="42"/>
      <c r="AP98" s="83"/>
      <c r="AQ98" s="42"/>
      <c r="AR98" s="42"/>
      <c r="AS98" s="83"/>
    </row>
    <row r="99" spans="2:45" x14ac:dyDescent="0.25">
      <c r="B99" s="42"/>
      <c r="C99" s="42"/>
      <c r="D99" s="81"/>
      <c r="E99" s="42"/>
      <c r="F99" s="82"/>
      <c r="G99" s="42"/>
      <c r="H99" s="42"/>
      <c r="I99" s="83"/>
      <c r="J99" s="42"/>
      <c r="K99" s="42"/>
      <c r="L99" s="83"/>
      <c r="M99" s="42"/>
      <c r="N99" s="42"/>
      <c r="O99" s="83"/>
      <c r="P99" s="42"/>
      <c r="Q99" s="42"/>
      <c r="R99" s="83"/>
      <c r="S99" s="42"/>
      <c r="T99" s="42"/>
      <c r="U99" s="83"/>
      <c r="V99" s="42"/>
      <c r="W99" s="42"/>
      <c r="X99" s="83"/>
      <c r="AB99" s="42"/>
      <c r="AC99" s="42"/>
      <c r="AD99" s="83"/>
      <c r="AE99" s="42"/>
      <c r="AF99" s="42"/>
      <c r="AG99" s="83"/>
      <c r="AH99" s="42"/>
      <c r="AI99" s="42"/>
      <c r="AJ99" s="83"/>
      <c r="AK99" s="42"/>
      <c r="AL99" s="42"/>
      <c r="AM99" s="83"/>
      <c r="AN99" s="42"/>
      <c r="AO99" s="42"/>
      <c r="AP99" s="83"/>
      <c r="AQ99" s="42"/>
      <c r="AR99" s="42"/>
      <c r="AS99" s="83"/>
    </row>
    <row r="100" spans="2:45" x14ac:dyDescent="0.25">
      <c r="B100" s="42"/>
      <c r="C100" s="42"/>
      <c r="D100" s="81"/>
      <c r="E100" s="42"/>
      <c r="F100" s="82"/>
      <c r="G100" s="42"/>
      <c r="H100" s="42"/>
      <c r="I100" s="83"/>
      <c r="J100" s="42"/>
      <c r="K100" s="42"/>
      <c r="L100" s="83"/>
      <c r="M100" s="42"/>
      <c r="N100" s="42"/>
      <c r="O100" s="83"/>
      <c r="P100" s="42"/>
      <c r="Q100" s="42"/>
      <c r="R100" s="83"/>
      <c r="S100" s="42"/>
      <c r="T100" s="42"/>
      <c r="U100" s="83"/>
      <c r="V100" s="42"/>
      <c r="W100" s="42"/>
      <c r="X100" s="83"/>
      <c r="AB100" s="42"/>
      <c r="AC100" s="42"/>
      <c r="AD100" s="83"/>
      <c r="AE100" s="42"/>
      <c r="AF100" s="42"/>
      <c r="AG100" s="83"/>
      <c r="AH100" s="42"/>
      <c r="AI100" s="42"/>
      <c r="AJ100" s="83"/>
      <c r="AK100" s="42"/>
      <c r="AL100" s="42"/>
      <c r="AM100" s="83"/>
      <c r="AN100" s="42"/>
      <c r="AO100" s="42"/>
      <c r="AP100" s="83"/>
      <c r="AQ100" s="42"/>
      <c r="AR100" s="42"/>
      <c r="AS100" s="83"/>
    </row>
    <row r="101" spans="2:45" x14ac:dyDescent="0.25">
      <c r="B101" s="42"/>
      <c r="C101" s="42"/>
      <c r="D101" s="81"/>
      <c r="E101" s="42"/>
      <c r="F101" s="82"/>
      <c r="G101" s="42"/>
      <c r="H101" s="42"/>
      <c r="I101" s="83"/>
      <c r="J101" s="42"/>
      <c r="K101" s="42"/>
      <c r="L101" s="83"/>
      <c r="M101" s="42"/>
      <c r="N101" s="42"/>
      <c r="O101" s="83"/>
      <c r="P101" s="42"/>
      <c r="Q101" s="42"/>
      <c r="R101" s="83"/>
      <c r="S101" s="42"/>
      <c r="T101" s="42"/>
      <c r="U101" s="83"/>
      <c r="V101" s="42"/>
      <c r="W101" s="42"/>
      <c r="X101" s="83"/>
      <c r="AB101" s="42"/>
      <c r="AC101" s="42"/>
      <c r="AD101" s="83"/>
      <c r="AE101" s="42"/>
      <c r="AF101" s="42"/>
      <c r="AG101" s="83"/>
      <c r="AH101" s="42"/>
      <c r="AI101" s="42"/>
      <c r="AJ101" s="83"/>
      <c r="AK101" s="42"/>
      <c r="AL101" s="42"/>
      <c r="AM101" s="83"/>
      <c r="AN101" s="42"/>
      <c r="AO101" s="42"/>
      <c r="AP101" s="83"/>
      <c r="AQ101" s="42"/>
      <c r="AR101" s="42"/>
      <c r="AS101" s="83"/>
    </row>
    <row r="102" spans="2:45" x14ac:dyDescent="0.25">
      <c r="B102" s="42"/>
      <c r="C102" s="42"/>
      <c r="D102" s="81"/>
      <c r="E102" s="42"/>
      <c r="F102" s="82"/>
      <c r="G102" s="42"/>
      <c r="H102" s="42"/>
      <c r="I102" s="83"/>
      <c r="J102" s="42"/>
      <c r="K102" s="42"/>
      <c r="L102" s="83"/>
      <c r="M102" s="42"/>
      <c r="N102" s="42"/>
      <c r="O102" s="83"/>
      <c r="P102" s="42"/>
      <c r="Q102" s="42"/>
      <c r="R102" s="83"/>
      <c r="S102" s="42"/>
      <c r="T102" s="42"/>
      <c r="U102" s="83"/>
      <c r="V102" s="42"/>
      <c r="W102" s="42"/>
      <c r="X102" s="83"/>
      <c r="AB102" s="42"/>
      <c r="AC102" s="42"/>
      <c r="AD102" s="83"/>
      <c r="AE102" s="42"/>
      <c r="AF102" s="42"/>
      <c r="AG102" s="83"/>
      <c r="AH102" s="42"/>
      <c r="AI102" s="42"/>
      <c r="AJ102" s="83"/>
      <c r="AK102" s="42"/>
      <c r="AL102" s="42"/>
      <c r="AM102" s="83"/>
      <c r="AN102" s="42"/>
      <c r="AO102" s="42"/>
      <c r="AP102" s="83"/>
      <c r="AQ102" s="42"/>
      <c r="AR102" s="42"/>
      <c r="AS102" s="83"/>
    </row>
    <row r="103" spans="2:45" x14ac:dyDescent="0.25">
      <c r="B103" s="42"/>
      <c r="C103" s="42"/>
      <c r="D103" s="81"/>
      <c r="E103" s="42"/>
      <c r="F103" s="82"/>
      <c r="G103" s="42"/>
      <c r="H103" s="42"/>
      <c r="I103" s="83"/>
      <c r="J103" s="42"/>
      <c r="K103" s="42"/>
      <c r="L103" s="83"/>
      <c r="M103" s="42"/>
      <c r="N103" s="42"/>
      <c r="O103" s="83"/>
      <c r="P103" s="42"/>
      <c r="Q103" s="42"/>
      <c r="R103" s="83"/>
      <c r="S103" s="42"/>
      <c r="T103" s="42"/>
      <c r="U103" s="83"/>
      <c r="V103" s="42"/>
      <c r="W103" s="42"/>
      <c r="X103" s="83"/>
      <c r="AB103" s="42"/>
      <c r="AC103" s="42"/>
      <c r="AD103" s="83"/>
      <c r="AE103" s="42"/>
      <c r="AF103" s="42"/>
      <c r="AG103" s="83"/>
      <c r="AH103" s="42"/>
      <c r="AI103" s="42"/>
      <c r="AJ103" s="83"/>
      <c r="AK103" s="42"/>
      <c r="AL103" s="42"/>
      <c r="AM103" s="83"/>
      <c r="AN103" s="42"/>
      <c r="AO103" s="42"/>
      <c r="AP103" s="83"/>
      <c r="AQ103" s="42"/>
      <c r="AR103" s="42"/>
      <c r="AS103" s="83"/>
    </row>
    <row r="104" spans="2:45" x14ac:dyDescent="0.25">
      <c r="B104" s="42"/>
      <c r="C104" s="42"/>
      <c r="D104" s="81"/>
      <c r="E104" s="42"/>
      <c r="F104" s="82"/>
      <c r="G104" s="42"/>
      <c r="H104" s="42"/>
      <c r="I104" s="83"/>
      <c r="J104" s="42"/>
      <c r="K104" s="42"/>
      <c r="L104" s="83"/>
      <c r="M104" s="42"/>
      <c r="N104" s="42"/>
      <c r="O104" s="83"/>
      <c r="P104" s="42"/>
      <c r="Q104" s="42"/>
      <c r="R104" s="83"/>
      <c r="S104" s="42"/>
      <c r="T104" s="42"/>
      <c r="U104" s="83"/>
      <c r="V104" s="42"/>
      <c r="W104" s="42"/>
      <c r="X104" s="83"/>
      <c r="AB104" s="42"/>
      <c r="AC104" s="42"/>
      <c r="AD104" s="83"/>
      <c r="AE104" s="42"/>
      <c r="AF104" s="42"/>
      <c r="AG104" s="83"/>
      <c r="AH104" s="42"/>
      <c r="AI104" s="42"/>
      <c r="AJ104" s="83"/>
      <c r="AK104" s="42"/>
      <c r="AL104" s="42"/>
      <c r="AM104" s="83"/>
      <c r="AN104" s="42"/>
      <c r="AO104" s="42"/>
      <c r="AP104" s="83"/>
      <c r="AQ104" s="42"/>
      <c r="AR104" s="42"/>
      <c r="AS104" s="83"/>
    </row>
    <row r="105" spans="2:45" x14ac:dyDescent="0.25">
      <c r="B105" s="42"/>
      <c r="C105" s="42"/>
      <c r="D105" s="81"/>
      <c r="E105" s="42"/>
      <c r="F105" s="82"/>
      <c r="G105" s="42"/>
      <c r="H105" s="42"/>
      <c r="I105" s="83"/>
      <c r="J105" s="42"/>
      <c r="K105" s="42"/>
      <c r="L105" s="83"/>
      <c r="M105" s="42"/>
      <c r="N105" s="42"/>
      <c r="O105" s="83"/>
      <c r="P105" s="42"/>
      <c r="Q105" s="42"/>
      <c r="R105" s="83"/>
      <c r="S105" s="42"/>
      <c r="T105" s="42"/>
      <c r="U105" s="83"/>
      <c r="V105" s="42"/>
      <c r="W105" s="42"/>
      <c r="X105" s="83"/>
      <c r="AB105" s="42"/>
      <c r="AC105" s="42"/>
      <c r="AD105" s="83"/>
      <c r="AE105" s="42"/>
      <c r="AF105" s="42"/>
      <c r="AG105" s="83"/>
      <c r="AH105" s="42"/>
      <c r="AI105" s="42"/>
      <c r="AJ105" s="83"/>
      <c r="AK105" s="42"/>
      <c r="AL105" s="42"/>
      <c r="AM105" s="83"/>
      <c r="AN105" s="42"/>
      <c r="AO105" s="42"/>
      <c r="AP105" s="83"/>
      <c r="AQ105" s="42"/>
      <c r="AR105" s="42"/>
      <c r="AS105" s="83"/>
    </row>
    <row r="106" spans="2:45" x14ac:dyDescent="0.25">
      <c r="B106" s="42"/>
      <c r="C106" s="42"/>
      <c r="D106" s="81"/>
      <c r="E106" s="42"/>
      <c r="F106" s="82"/>
      <c r="G106" s="42"/>
      <c r="H106" s="42"/>
      <c r="I106" s="83"/>
      <c r="J106" s="42"/>
      <c r="K106" s="42"/>
      <c r="L106" s="83"/>
      <c r="M106" s="42"/>
      <c r="N106" s="42"/>
      <c r="O106" s="83"/>
      <c r="P106" s="42"/>
      <c r="Q106" s="42"/>
      <c r="R106" s="83"/>
      <c r="S106" s="42"/>
      <c r="T106" s="42"/>
      <c r="U106" s="83"/>
      <c r="V106" s="42"/>
      <c r="W106" s="42"/>
      <c r="X106" s="83"/>
      <c r="AB106" s="42"/>
      <c r="AC106" s="42"/>
      <c r="AD106" s="83"/>
      <c r="AE106" s="42"/>
      <c r="AF106" s="42"/>
      <c r="AG106" s="83"/>
      <c r="AH106" s="42"/>
      <c r="AI106" s="42"/>
      <c r="AJ106" s="83"/>
      <c r="AK106" s="42"/>
      <c r="AL106" s="42"/>
      <c r="AM106" s="83"/>
      <c r="AN106" s="42"/>
      <c r="AO106" s="42"/>
      <c r="AP106" s="83"/>
      <c r="AQ106" s="42"/>
      <c r="AR106" s="42"/>
      <c r="AS106" s="83"/>
    </row>
    <row r="107" spans="2:45" x14ac:dyDescent="0.25">
      <c r="B107" s="42"/>
      <c r="C107" s="42"/>
      <c r="D107" s="81"/>
      <c r="E107" s="42"/>
      <c r="F107" s="82"/>
      <c r="G107" s="42"/>
      <c r="H107" s="42"/>
      <c r="I107" s="83"/>
      <c r="J107" s="42"/>
      <c r="K107" s="42"/>
      <c r="L107" s="83"/>
      <c r="M107" s="42"/>
      <c r="N107" s="42"/>
      <c r="O107" s="83"/>
      <c r="P107" s="42"/>
      <c r="Q107" s="42"/>
      <c r="R107" s="83"/>
      <c r="S107" s="42"/>
      <c r="T107" s="42"/>
      <c r="U107" s="83"/>
      <c r="V107" s="42"/>
      <c r="W107" s="42"/>
      <c r="X107" s="83"/>
      <c r="AB107" s="42"/>
      <c r="AC107" s="42"/>
      <c r="AD107" s="83"/>
      <c r="AE107" s="42"/>
      <c r="AF107" s="42"/>
      <c r="AG107" s="83"/>
      <c r="AH107" s="42"/>
      <c r="AI107" s="42"/>
      <c r="AJ107" s="83"/>
      <c r="AK107" s="42"/>
      <c r="AL107" s="42"/>
      <c r="AM107" s="83"/>
      <c r="AN107" s="42"/>
      <c r="AO107" s="42"/>
      <c r="AP107" s="83"/>
      <c r="AQ107" s="42"/>
      <c r="AR107" s="42"/>
      <c r="AS107" s="83"/>
    </row>
    <row r="108" spans="2:45" x14ac:dyDescent="0.25">
      <c r="B108" s="42"/>
      <c r="C108" s="42"/>
      <c r="D108" s="81"/>
      <c r="E108" s="42"/>
      <c r="F108" s="82"/>
      <c r="G108" s="42"/>
      <c r="H108" s="42"/>
      <c r="I108" s="83"/>
      <c r="J108" s="42"/>
      <c r="K108" s="42"/>
      <c r="L108" s="83"/>
      <c r="M108" s="42"/>
      <c r="N108" s="42"/>
      <c r="O108" s="83"/>
      <c r="P108" s="42"/>
      <c r="Q108" s="42"/>
      <c r="R108" s="83"/>
      <c r="S108" s="42"/>
      <c r="T108" s="42"/>
      <c r="U108" s="83"/>
      <c r="V108" s="42"/>
      <c r="W108" s="42"/>
      <c r="X108" s="83"/>
      <c r="AB108" s="42"/>
      <c r="AC108" s="42"/>
      <c r="AD108" s="83"/>
      <c r="AE108" s="42"/>
      <c r="AF108" s="42"/>
      <c r="AG108" s="83"/>
      <c r="AH108" s="42"/>
      <c r="AI108" s="42"/>
      <c r="AJ108" s="83"/>
      <c r="AK108" s="42"/>
      <c r="AL108" s="42"/>
      <c r="AM108" s="83"/>
      <c r="AN108" s="42"/>
      <c r="AO108" s="42"/>
      <c r="AP108" s="83"/>
      <c r="AQ108" s="42"/>
      <c r="AR108" s="42"/>
      <c r="AS108" s="83"/>
    </row>
    <row r="109" spans="2:45" x14ac:dyDescent="0.25">
      <c r="B109" s="42"/>
      <c r="C109" s="42"/>
      <c r="D109" s="81"/>
      <c r="E109" s="42"/>
      <c r="F109" s="82"/>
      <c r="G109" s="42"/>
      <c r="H109" s="42"/>
      <c r="I109" s="83"/>
      <c r="J109" s="42"/>
      <c r="K109" s="42"/>
      <c r="L109" s="83"/>
      <c r="M109" s="42"/>
      <c r="N109" s="42"/>
      <c r="O109" s="83"/>
      <c r="P109" s="42"/>
      <c r="Q109" s="42"/>
      <c r="R109" s="83"/>
      <c r="S109" s="42"/>
      <c r="T109" s="42"/>
      <c r="U109" s="83"/>
      <c r="V109" s="42"/>
      <c r="W109" s="42"/>
      <c r="X109" s="83"/>
      <c r="AB109" s="42"/>
      <c r="AC109" s="42"/>
      <c r="AD109" s="83"/>
      <c r="AE109" s="42"/>
      <c r="AF109" s="42"/>
      <c r="AG109" s="83"/>
      <c r="AH109" s="42"/>
      <c r="AI109" s="42"/>
      <c r="AJ109" s="83"/>
      <c r="AK109" s="42"/>
      <c r="AL109" s="42"/>
      <c r="AM109" s="83"/>
      <c r="AN109" s="42"/>
      <c r="AO109" s="42"/>
      <c r="AP109" s="83"/>
      <c r="AQ109" s="42"/>
      <c r="AR109" s="42"/>
      <c r="AS109" s="83"/>
    </row>
    <row r="110" spans="2:45" x14ac:dyDescent="0.25">
      <c r="B110" s="42"/>
      <c r="C110" s="42"/>
      <c r="D110" s="81"/>
      <c r="E110" s="42"/>
      <c r="F110" s="82"/>
      <c r="G110" s="42"/>
      <c r="H110" s="42"/>
      <c r="I110" s="83"/>
      <c r="J110" s="42"/>
      <c r="K110" s="42"/>
      <c r="L110" s="83"/>
      <c r="M110" s="42"/>
      <c r="N110" s="42"/>
      <c r="O110" s="83"/>
      <c r="P110" s="42"/>
      <c r="Q110" s="42"/>
      <c r="R110" s="83"/>
      <c r="S110" s="42"/>
      <c r="T110" s="42"/>
      <c r="U110" s="83"/>
      <c r="V110" s="42"/>
      <c r="W110" s="42"/>
      <c r="X110" s="83"/>
      <c r="AB110" s="42"/>
      <c r="AC110" s="42"/>
      <c r="AD110" s="83"/>
      <c r="AE110" s="42"/>
      <c r="AF110" s="42"/>
      <c r="AG110" s="83"/>
      <c r="AH110" s="42"/>
      <c r="AI110" s="42"/>
      <c r="AJ110" s="83"/>
      <c r="AK110" s="42"/>
      <c r="AL110" s="42"/>
      <c r="AM110" s="83"/>
      <c r="AN110" s="42"/>
      <c r="AO110" s="42"/>
      <c r="AP110" s="83"/>
      <c r="AQ110" s="42"/>
      <c r="AR110" s="42"/>
      <c r="AS110" s="83"/>
    </row>
    <row r="111" spans="2:45" x14ac:dyDescent="0.25">
      <c r="B111" s="42"/>
      <c r="C111" s="42"/>
      <c r="D111" s="81"/>
      <c r="E111" s="42"/>
      <c r="F111" s="82"/>
      <c r="G111" s="42"/>
      <c r="H111" s="42"/>
      <c r="I111" s="83"/>
      <c r="J111" s="42"/>
      <c r="K111" s="42"/>
      <c r="L111" s="83"/>
      <c r="M111" s="42"/>
      <c r="N111" s="42"/>
      <c r="O111" s="83"/>
      <c r="P111" s="42"/>
      <c r="Q111" s="42"/>
      <c r="R111" s="83"/>
      <c r="S111" s="42"/>
      <c r="T111" s="42"/>
      <c r="U111" s="83"/>
      <c r="V111" s="42"/>
      <c r="W111" s="42"/>
      <c r="X111" s="83"/>
      <c r="AB111" s="42"/>
      <c r="AC111" s="42"/>
      <c r="AD111" s="83"/>
      <c r="AE111" s="42"/>
      <c r="AF111" s="42"/>
      <c r="AG111" s="83"/>
      <c r="AH111" s="42"/>
      <c r="AI111" s="42"/>
      <c r="AJ111" s="83"/>
      <c r="AK111" s="42"/>
      <c r="AL111" s="42"/>
      <c r="AM111" s="83"/>
      <c r="AN111" s="42"/>
      <c r="AO111" s="42"/>
      <c r="AP111" s="83"/>
      <c r="AQ111" s="42"/>
      <c r="AR111" s="42"/>
      <c r="AS111" s="83"/>
    </row>
    <row r="112" spans="2:45" x14ac:dyDescent="0.25">
      <c r="B112" s="42"/>
      <c r="C112" s="42"/>
      <c r="D112" s="81"/>
      <c r="E112" s="42"/>
      <c r="F112" s="82"/>
      <c r="G112" s="42"/>
      <c r="H112" s="42"/>
      <c r="I112" s="83"/>
      <c r="J112" s="42"/>
      <c r="K112" s="42"/>
      <c r="L112" s="83"/>
      <c r="M112" s="42"/>
      <c r="N112" s="42"/>
      <c r="O112" s="83"/>
      <c r="P112" s="42"/>
      <c r="Q112" s="42"/>
      <c r="R112" s="83"/>
      <c r="S112" s="42"/>
      <c r="T112" s="42"/>
      <c r="U112" s="83"/>
      <c r="V112" s="42"/>
      <c r="W112" s="42"/>
      <c r="X112" s="83"/>
      <c r="AB112" s="42"/>
      <c r="AC112" s="42"/>
      <c r="AD112" s="83"/>
      <c r="AE112" s="42"/>
      <c r="AF112" s="42"/>
      <c r="AG112" s="83"/>
      <c r="AH112" s="42"/>
      <c r="AI112" s="42"/>
      <c r="AJ112" s="83"/>
      <c r="AK112" s="42"/>
      <c r="AL112" s="42"/>
      <c r="AM112" s="83"/>
      <c r="AN112" s="42"/>
      <c r="AO112" s="42"/>
      <c r="AP112" s="83"/>
      <c r="AQ112" s="42"/>
      <c r="AR112" s="42"/>
      <c r="AS112" s="83"/>
    </row>
    <row r="113" spans="2:45" x14ac:dyDescent="0.25">
      <c r="B113" s="42"/>
      <c r="C113" s="42"/>
      <c r="D113" s="81"/>
      <c r="E113" s="42"/>
      <c r="F113" s="82"/>
      <c r="G113" s="42"/>
      <c r="H113" s="42"/>
      <c r="I113" s="83"/>
      <c r="J113" s="42"/>
      <c r="K113" s="42"/>
      <c r="L113" s="83"/>
      <c r="M113" s="42"/>
      <c r="N113" s="42"/>
      <c r="O113" s="83"/>
      <c r="P113" s="42"/>
      <c r="Q113" s="42"/>
      <c r="R113" s="83"/>
      <c r="S113" s="42"/>
      <c r="T113" s="42"/>
      <c r="U113" s="83"/>
      <c r="V113" s="42"/>
      <c r="W113" s="42"/>
      <c r="X113" s="83"/>
      <c r="AB113" s="42"/>
      <c r="AC113" s="42"/>
      <c r="AD113" s="83"/>
      <c r="AE113" s="42"/>
      <c r="AF113" s="42"/>
      <c r="AG113" s="83"/>
      <c r="AH113" s="42"/>
      <c r="AI113" s="42"/>
      <c r="AJ113" s="83"/>
      <c r="AK113" s="42"/>
      <c r="AL113" s="42"/>
      <c r="AM113" s="83"/>
      <c r="AN113" s="42"/>
      <c r="AO113" s="42"/>
      <c r="AP113" s="83"/>
      <c r="AQ113" s="42"/>
      <c r="AR113" s="42"/>
      <c r="AS113" s="83"/>
    </row>
    <row r="114" spans="2:45" x14ac:dyDescent="0.25">
      <c r="B114" s="42"/>
      <c r="C114" s="42"/>
      <c r="D114" s="81"/>
      <c r="E114" s="42"/>
      <c r="F114" s="82"/>
      <c r="G114" s="42"/>
      <c r="H114" s="42"/>
      <c r="I114" s="83"/>
      <c r="J114" s="42"/>
      <c r="K114" s="42"/>
      <c r="L114" s="83"/>
      <c r="M114" s="42"/>
      <c r="N114" s="42"/>
      <c r="O114" s="83"/>
      <c r="P114" s="42"/>
      <c r="Q114" s="42"/>
      <c r="R114" s="83"/>
      <c r="S114" s="42"/>
      <c r="T114" s="42"/>
      <c r="U114" s="83"/>
      <c r="V114" s="42"/>
      <c r="W114" s="42"/>
      <c r="X114" s="83"/>
      <c r="AB114" s="42"/>
      <c r="AC114" s="42"/>
      <c r="AD114" s="83"/>
      <c r="AE114" s="42"/>
      <c r="AF114" s="42"/>
      <c r="AG114" s="83"/>
      <c r="AH114" s="42"/>
      <c r="AI114" s="42"/>
      <c r="AJ114" s="83"/>
      <c r="AK114" s="42"/>
      <c r="AL114" s="42"/>
      <c r="AM114" s="83"/>
      <c r="AN114" s="42"/>
      <c r="AO114" s="42"/>
      <c r="AP114" s="83"/>
      <c r="AQ114" s="42"/>
      <c r="AR114" s="42"/>
      <c r="AS114" s="83"/>
    </row>
    <row r="115" spans="2:45" x14ac:dyDescent="0.25">
      <c r="B115" s="42"/>
      <c r="C115" s="42"/>
      <c r="D115" s="81"/>
      <c r="E115" s="42"/>
      <c r="F115" s="82"/>
      <c r="G115" s="42"/>
      <c r="H115" s="42"/>
      <c r="I115" s="83"/>
      <c r="J115" s="42"/>
      <c r="K115" s="42"/>
      <c r="L115" s="83"/>
      <c r="M115" s="42"/>
      <c r="N115" s="42"/>
      <c r="O115" s="83"/>
      <c r="P115" s="42"/>
      <c r="Q115" s="42"/>
      <c r="R115" s="83"/>
      <c r="S115" s="42"/>
      <c r="T115" s="42"/>
      <c r="U115" s="83"/>
      <c r="V115" s="42"/>
      <c r="W115" s="42"/>
      <c r="X115" s="83"/>
      <c r="AB115" s="42"/>
      <c r="AC115" s="42"/>
      <c r="AD115" s="83"/>
      <c r="AE115" s="42"/>
      <c r="AF115" s="42"/>
      <c r="AG115" s="83"/>
      <c r="AH115" s="42"/>
      <c r="AI115" s="42"/>
      <c r="AJ115" s="83"/>
      <c r="AK115" s="42"/>
      <c r="AL115" s="42"/>
      <c r="AM115" s="83"/>
      <c r="AN115" s="42"/>
      <c r="AO115" s="42"/>
      <c r="AP115" s="83"/>
      <c r="AQ115" s="42"/>
      <c r="AR115" s="42"/>
      <c r="AS115" s="83"/>
    </row>
    <row r="116" spans="2:45" x14ac:dyDescent="0.25">
      <c r="B116" s="42"/>
      <c r="C116" s="42"/>
      <c r="D116" s="81"/>
      <c r="E116" s="42"/>
      <c r="F116" s="82"/>
      <c r="G116" s="42"/>
      <c r="H116" s="42"/>
      <c r="I116" s="83"/>
      <c r="J116" s="42"/>
      <c r="K116" s="42"/>
      <c r="L116" s="83"/>
      <c r="M116" s="42"/>
      <c r="N116" s="42"/>
      <c r="O116" s="83"/>
      <c r="P116" s="42"/>
      <c r="Q116" s="42"/>
      <c r="R116" s="83"/>
      <c r="S116" s="42"/>
      <c r="T116" s="42"/>
      <c r="U116" s="83"/>
      <c r="V116" s="42"/>
      <c r="W116" s="42"/>
      <c r="X116" s="83"/>
      <c r="AB116" s="42"/>
      <c r="AC116" s="42"/>
      <c r="AD116" s="83"/>
      <c r="AE116" s="42"/>
      <c r="AF116" s="42"/>
      <c r="AG116" s="83"/>
      <c r="AH116" s="42"/>
      <c r="AI116" s="42"/>
      <c r="AJ116" s="83"/>
      <c r="AK116" s="42"/>
      <c r="AL116" s="42"/>
      <c r="AM116" s="83"/>
      <c r="AN116" s="42"/>
      <c r="AO116" s="42"/>
      <c r="AP116" s="83"/>
      <c r="AQ116" s="42"/>
      <c r="AR116" s="42"/>
      <c r="AS116" s="83"/>
    </row>
    <row r="117" spans="2:45" x14ac:dyDescent="0.25">
      <c r="B117" s="42"/>
      <c r="C117" s="42"/>
      <c r="D117" s="81"/>
      <c r="E117" s="42"/>
      <c r="F117" s="82"/>
      <c r="G117" s="42"/>
      <c r="H117" s="42"/>
      <c r="I117" s="83"/>
      <c r="J117" s="42"/>
      <c r="K117" s="42"/>
      <c r="L117" s="83"/>
      <c r="M117" s="42"/>
      <c r="N117" s="42"/>
      <c r="O117" s="83"/>
      <c r="P117" s="42"/>
      <c r="Q117" s="42"/>
      <c r="R117" s="83"/>
      <c r="S117" s="42"/>
      <c r="T117" s="42"/>
      <c r="U117" s="83"/>
      <c r="V117" s="42"/>
      <c r="W117" s="42"/>
      <c r="X117" s="83"/>
      <c r="AB117" s="42"/>
      <c r="AC117" s="42"/>
      <c r="AD117" s="83"/>
      <c r="AE117" s="42"/>
      <c r="AF117" s="42"/>
      <c r="AG117" s="83"/>
      <c r="AH117" s="42"/>
      <c r="AI117" s="42"/>
      <c r="AJ117" s="83"/>
      <c r="AK117" s="42"/>
      <c r="AL117" s="42"/>
      <c r="AM117" s="83"/>
      <c r="AN117" s="42"/>
      <c r="AO117" s="42"/>
      <c r="AP117" s="83"/>
      <c r="AQ117" s="42"/>
      <c r="AR117" s="42"/>
      <c r="AS117" s="83"/>
    </row>
    <row r="118" spans="2:45" x14ac:dyDescent="0.25">
      <c r="B118" s="42"/>
      <c r="C118" s="42"/>
      <c r="D118" s="81"/>
      <c r="E118" s="42"/>
      <c r="F118" s="82"/>
      <c r="G118" s="42"/>
      <c r="H118" s="42"/>
      <c r="I118" s="83"/>
      <c r="J118" s="42"/>
      <c r="K118" s="42"/>
      <c r="L118" s="83"/>
      <c r="M118" s="42"/>
      <c r="N118" s="42"/>
      <c r="O118" s="83"/>
      <c r="P118" s="42"/>
      <c r="Q118" s="42"/>
      <c r="R118" s="83"/>
      <c r="S118" s="42"/>
      <c r="T118" s="42"/>
      <c r="U118" s="83"/>
      <c r="V118" s="42"/>
      <c r="W118" s="42"/>
      <c r="X118" s="83"/>
      <c r="AB118" s="42"/>
      <c r="AC118" s="42"/>
      <c r="AD118" s="83"/>
      <c r="AE118" s="42"/>
      <c r="AF118" s="42"/>
      <c r="AG118" s="83"/>
      <c r="AH118" s="42"/>
      <c r="AI118" s="42"/>
      <c r="AJ118" s="83"/>
      <c r="AK118" s="42"/>
      <c r="AL118" s="42"/>
      <c r="AM118" s="83"/>
      <c r="AN118" s="42"/>
      <c r="AO118" s="42"/>
      <c r="AP118" s="83"/>
      <c r="AQ118" s="42"/>
      <c r="AR118" s="42"/>
      <c r="AS118" s="83"/>
    </row>
    <row r="119" spans="2:45" x14ac:dyDescent="0.25">
      <c r="B119" s="42"/>
      <c r="C119" s="42"/>
      <c r="D119" s="81"/>
      <c r="E119" s="42"/>
      <c r="F119" s="82"/>
      <c r="G119" s="42"/>
      <c r="H119" s="42"/>
      <c r="I119" s="83"/>
      <c r="J119" s="42"/>
      <c r="K119" s="42"/>
      <c r="L119" s="83"/>
      <c r="M119" s="42"/>
      <c r="N119" s="42"/>
      <c r="O119" s="83"/>
      <c r="P119" s="42"/>
      <c r="Q119" s="42"/>
      <c r="R119" s="83"/>
      <c r="S119" s="42"/>
      <c r="T119" s="42"/>
      <c r="U119" s="83"/>
      <c r="V119" s="42"/>
      <c r="W119" s="42"/>
      <c r="X119" s="83"/>
      <c r="AB119" s="42"/>
      <c r="AC119" s="42"/>
      <c r="AD119" s="83"/>
      <c r="AE119" s="42"/>
      <c r="AF119" s="42"/>
      <c r="AG119" s="83"/>
      <c r="AH119" s="42"/>
      <c r="AI119" s="42"/>
      <c r="AJ119" s="83"/>
      <c r="AK119" s="42"/>
      <c r="AL119" s="42"/>
      <c r="AM119" s="83"/>
      <c r="AN119" s="42"/>
      <c r="AO119" s="42"/>
      <c r="AP119" s="83"/>
      <c r="AQ119" s="42"/>
      <c r="AR119" s="42"/>
      <c r="AS119" s="83"/>
    </row>
    <row r="120" spans="2:45" x14ac:dyDescent="0.25">
      <c r="B120" s="42"/>
      <c r="C120" s="42"/>
      <c r="D120" s="81"/>
      <c r="E120" s="42"/>
      <c r="F120" s="82"/>
      <c r="G120" s="42"/>
      <c r="H120" s="42"/>
      <c r="I120" s="83"/>
      <c r="J120" s="42"/>
      <c r="K120" s="42"/>
      <c r="L120" s="83"/>
      <c r="M120" s="42"/>
      <c r="N120" s="42"/>
      <c r="O120" s="83"/>
      <c r="P120" s="42"/>
      <c r="Q120" s="42"/>
      <c r="R120" s="83"/>
      <c r="S120" s="42"/>
      <c r="T120" s="42"/>
      <c r="U120" s="83"/>
      <c r="V120" s="42"/>
      <c r="W120" s="42"/>
      <c r="X120" s="83"/>
      <c r="AB120" s="42"/>
      <c r="AC120" s="42"/>
      <c r="AD120" s="83"/>
      <c r="AE120" s="42"/>
      <c r="AF120" s="42"/>
      <c r="AG120" s="83"/>
      <c r="AH120" s="42"/>
      <c r="AI120" s="42"/>
      <c r="AJ120" s="83"/>
      <c r="AK120" s="42"/>
      <c r="AL120" s="42"/>
      <c r="AM120" s="83"/>
      <c r="AN120" s="42"/>
      <c r="AO120" s="42"/>
      <c r="AP120" s="83"/>
      <c r="AQ120" s="42"/>
      <c r="AR120" s="42"/>
      <c r="AS120" s="83"/>
    </row>
    <row r="121" spans="2:45" x14ac:dyDescent="0.25">
      <c r="B121" s="42"/>
      <c r="C121" s="42"/>
      <c r="D121" s="81"/>
      <c r="E121" s="42"/>
      <c r="F121" s="82"/>
      <c r="G121" s="42"/>
      <c r="H121" s="42"/>
      <c r="I121" s="83"/>
      <c r="J121" s="42"/>
      <c r="K121" s="42"/>
      <c r="L121" s="83"/>
      <c r="M121" s="42"/>
      <c r="N121" s="42"/>
      <c r="O121" s="83"/>
      <c r="P121" s="42"/>
      <c r="Q121" s="42"/>
      <c r="R121" s="83"/>
      <c r="S121" s="42"/>
      <c r="T121" s="42"/>
      <c r="U121" s="83"/>
      <c r="V121" s="42"/>
      <c r="W121" s="42"/>
      <c r="X121" s="83"/>
      <c r="AB121" s="42"/>
      <c r="AC121" s="42"/>
      <c r="AD121" s="83"/>
      <c r="AE121" s="42"/>
      <c r="AF121" s="42"/>
      <c r="AG121" s="83"/>
      <c r="AH121" s="42"/>
      <c r="AI121" s="42"/>
      <c r="AJ121" s="83"/>
      <c r="AK121" s="42"/>
      <c r="AL121" s="42"/>
      <c r="AM121" s="83"/>
      <c r="AN121" s="42"/>
      <c r="AO121" s="42"/>
      <c r="AP121" s="83"/>
      <c r="AQ121" s="42"/>
      <c r="AR121" s="42"/>
      <c r="AS121" s="83"/>
    </row>
    <row r="122" spans="2:45" x14ac:dyDescent="0.25">
      <c r="B122" s="42"/>
      <c r="C122" s="42"/>
      <c r="D122" s="81"/>
      <c r="E122" s="42"/>
      <c r="F122" s="82"/>
      <c r="G122" s="42"/>
      <c r="H122" s="42"/>
      <c r="I122" s="83"/>
      <c r="J122" s="42"/>
      <c r="K122" s="42"/>
      <c r="L122" s="83"/>
      <c r="M122" s="42"/>
      <c r="N122" s="42"/>
      <c r="O122" s="83"/>
      <c r="P122" s="42"/>
      <c r="Q122" s="42"/>
      <c r="R122" s="83"/>
      <c r="S122" s="42"/>
      <c r="T122" s="42"/>
      <c r="U122" s="83"/>
      <c r="V122" s="42"/>
      <c r="W122" s="42"/>
      <c r="X122" s="83"/>
      <c r="AB122" s="42"/>
      <c r="AC122" s="42"/>
      <c r="AD122" s="83"/>
      <c r="AE122" s="42"/>
      <c r="AF122" s="42"/>
      <c r="AG122" s="83"/>
      <c r="AH122" s="42"/>
      <c r="AI122" s="42"/>
      <c r="AJ122" s="83"/>
      <c r="AK122" s="42"/>
      <c r="AL122" s="42"/>
      <c r="AM122" s="83"/>
      <c r="AN122" s="42"/>
      <c r="AO122" s="42"/>
      <c r="AP122" s="83"/>
      <c r="AQ122" s="42"/>
      <c r="AR122" s="42"/>
      <c r="AS122" s="83"/>
    </row>
    <row r="123" spans="2:45" x14ac:dyDescent="0.25">
      <c r="B123" s="42"/>
      <c r="C123" s="42"/>
      <c r="D123" s="81"/>
      <c r="E123" s="42"/>
      <c r="F123" s="82"/>
      <c r="G123" s="42"/>
      <c r="H123" s="42"/>
      <c r="I123" s="83"/>
      <c r="J123" s="42"/>
      <c r="K123" s="42"/>
      <c r="L123" s="83"/>
      <c r="M123" s="42"/>
      <c r="N123" s="42"/>
      <c r="O123" s="83"/>
      <c r="P123" s="42"/>
      <c r="Q123" s="42"/>
      <c r="R123" s="83"/>
      <c r="S123" s="42"/>
      <c r="T123" s="42"/>
      <c r="U123" s="83"/>
      <c r="V123" s="42"/>
      <c r="W123" s="42"/>
      <c r="X123" s="83"/>
      <c r="AB123" s="42"/>
      <c r="AC123" s="42"/>
      <c r="AD123" s="83"/>
      <c r="AE123" s="42"/>
      <c r="AF123" s="42"/>
      <c r="AG123" s="83"/>
      <c r="AH123" s="42"/>
      <c r="AI123" s="42"/>
      <c r="AJ123" s="83"/>
      <c r="AK123" s="42"/>
      <c r="AL123" s="42"/>
      <c r="AM123" s="83"/>
      <c r="AN123" s="42"/>
      <c r="AO123" s="42"/>
      <c r="AP123" s="83"/>
      <c r="AQ123" s="42"/>
      <c r="AR123" s="42"/>
      <c r="AS123" s="83"/>
    </row>
    <row r="124" spans="2:45" x14ac:dyDescent="0.25">
      <c r="B124" s="42"/>
      <c r="C124" s="42"/>
      <c r="D124" s="81"/>
      <c r="E124" s="42"/>
      <c r="F124" s="82"/>
      <c r="G124" s="42"/>
      <c r="H124" s="42"/>
      <c r="I124" s="83"/>
      <c r="J124" s="42"/>
      <c r="K124" s="42"/>
      <c r="L124" s="83"/>
      <c r="M124" s="42"/>
      <c r="N124" s="42"/>
      <c r="O124" s="83"/>
      <c r="P124" s="42"/>
      <c r="Q124" s="42"/>
      <c r="R124" s="83"/>
      <c r="S124" s="42"/>
      <c r="T124" s="42"/>
      <c r="U124" s="83"/>
      <c r="V124" s="42"/>
      <c r="W124" s="42"/>
      <c r="X124" s="83"/>
      <c r="AB124" s="42"/>
      <c r="AC124" s="42"/>
      <c r="AD124" s="83"/>
      <c r="AE124" s="42"/>
      <c r="AF124" s="42"/>
      <c r="AG124" s="83"/>
      <c r="AH124" s="42"/>
      <c r="AI124" s="42"/>
      <c r="AJ124" s="83"/>
      <c r="AK124" s="42"/>
      <c r="AL124" s="42"/>
      <c r="AM124" s="83"/>
      <c r="AN124" s="42"/>
      <c r="AO124" s="42"/>
      <c r="AP124" s="83"/>
      <c r="AQ124" s="42"/>
      <c r="AR124" s="42"/>
      <c r="AS124" s="83"/>
    </row>
    <row r="125" spans="2:45" x14ac:dyDescent="0.25">
      <c r="B125" s="42"/>
      <c r="C125" s="42"/>
      <c r="D125" s="81"/>
      <c r="E125" s="42"/>
      <c r="F125" s="82"/>
      <c r="G125" s="42"/>
      <c r="H125" s="42"/>
      <c r="I125" s="83"/>
      <c r="J125" s="42"/>
      <c r="K125" s="42"/>
      <c r="L125" s="83"/>
      <c r="M125" s="42"/>
      <c r="N125" s="42"/>
      <c r="O125" s="83"/>
      <c r="P125" s="42"/>
      <c r="Q125" s="42"/>
      <c r="R125" s="83"/>
      <c r="S125" s="42"/>
      <c r="T125" s="42"/>
      <c r="U125" s="83"/>
      <c r="V125" s="42"/>
      <c r="W125" s="42"/>
      <c r="X125" s="83"/>
      <c r="AB125" s="42"/>
      <c r="AC125" s="42"/>
      <c r="AD125" s="83"/>
      <c r="AE125" s="42"/>
      <c r="AF125" s="42"/>
      <c r="AG125" s="83"/>
      <c r="AH125" s="42"/>
      <c r="AI125" s="42"/>
      <c r="AJ125" s="83"/>
      <c r="AK125" s="42"/>
      <c r="AL125" s="42"/>
      <c r="AM125" s="83"/>
      <c r="AN125" s="42"/>
      <c r="AO125" s="42"/>
      <c r="AP125" s="83"/>
      <c r="AQ125" s="42"/>
      <c r="AR125" s="42"/>
      <c r="AS125" s="83"/>
    </row>
    <row r="126" spans="2:45" x14ac:dyDescent="0.25">
      <c r="B126" s="42"/>
      <c r="C126" s="42"/>
      <c r="D126" s="81"/>
      <c r="E126" s="42"/>
      <c r="F126" s="82"/>
      <c r="G126" s="42"/>
      <c r="H126" s="42"/>
      <c r="I126" s="83"/>
      <c r="J126" s="42"/>
      <c r="K126" s="42"/>
      <c r="L126" s="83"/>
      <c r="M126" s="42"/>
      <c r="N126" s="42"/>
      <c r="O126" s="83"/>
      <c r="P126" s="42"/>
      <c r="Q126" s="42"/>
      <c r="R126" s="83"/>
      <c r="S126" s="42"/>
      <c r="T126" s="42"/>
      <c r="U126" s="83"/>
      <c r="V126" s="42"/>
      <c r="W126" s="42"/>
      <c r="X126" s="83"/>
      <c r="AB126" s="42"/>
      <c r="AC126" s="42"/>
      <c r="AD126" s="83"/>
      <c r="AE126" s="42"/>
      <c r="AF126" s="42"/>
      <c r="AG126" s="83"/>
      <c r="AH126" s="42"/>
      <c r="AI126" s="42"/>
      <c r="AJ126" s="83"/>
      <c r="AK126" s="42"/>
      <c r="AL126" s="42"/>
      <c r="AM126" s="83"/>
      <c r="AN126" s="42"/>
      <c r="AO126" s="42"/>
      <c r="AP126" s="83"/>
      <c r="AQ126" s="42"/>
      <c r="AR126" s="42"/>
      <c r="AS126" s="83"/>
    </row>
    <row r="127" spans="2:45" x14ac:dyDescent="0.25">
      <c r="B127" s="42"/>
      <c r="C127" s="42"/>
      <c r="D127" s="81"/>
      <c r="E127" s="42"/>
      <c r="F127" s="82"/>
      <c r="G127" s="42"/>
      <c r="H127" s="42"/>
      <c r="I127" s="83"/>
      <c r="J127" s="42"/>
      <c r="K127" s="42"/>
      <c r="L127" s="83"/>
      <c r="M127" s="42"/>
      <c r="N127" s="42"/>
      <c r="O127" s="83"/>
      <c r="P127" s="42"/>
      <c r="Q127" s="42"/>
      <c r="R127" s="83"/>
      <c r="S127" s="42"/>
      <c r="T127" s="42"/>
      <c r="U127" s="83"/>
      <c r="V127" s="42"/>
      <c r="W127" s="42"/>
      <c r="X127" s="83"/>
      <c r="AB127" s="42"/>
      <c r="AC127" s="42"/>
      <c r="AD127" s="83"/>
      <c r="AE127" s="42"/>
      <c r="AF127" s="42"/>
      <c r="AG127" s="83"/>
      <c r="AH127" s="42"/>
      <c r="AI127" s="42"/>
      <c r="AJ127" s="83"/>
      <c r="AK127" s="42"/>
      <c r="AL127" s="42"/>
      <c r="AM127" s="83"/>
      <c r="AN127" s="42"/>
      <c r="AO127" s="42"/>
      <c r="AP127" s="83"/>
      <c r="AQ127" s="42"/>
      <c r="AR127" s="42"/>
      <c r="AS127" s="83"/>
    </row>
    <row r="128" spans="2:45" x14ac:dyDescent="0.25">
      <c r="B128" s="42"/>
      <c r="C128" s="42"/>
      <c r="D128" s="81"/>
      <c r="E128" s="42"/>
      <c r="F128" s="82"/>
      <c r="G128" s="42"/>
      <c r="H128" s="42"/>
      <c r="I128" s="83"/>
      <c r="J128" s="42"/>
      <c r="K128" s="42"/>
      <c r="L128" s="83"/>
      <c r="M128" s="42"/>
      <c r="N128" s="42"/>
      <c r="O128" s="83"/>
      <c r="P128" s="42"/>
      <c r="Q128" s="42"/>
      <c r="R128" s="83"/>
      <c r="S128" s="42"/>
      <c r="T128" s="42"/>
      <c r="U128" s="83"/>
      <c r="V128" s="42"/>
      <c r="W128" s="42"/>
      <c r="X128" s="83"/>
      <c r="AB128" s="42"/>
      <c r="AC128" s="42"/>
      <c r="AD128" s="83"/>
      <c r="AE128" s="42"/>
      <c r="AF128" s="42"/>
      <c r="AG128" s="83"/>
      <c r="AH128" s="42"/>
      <c r="AI128" s="42"/>
      <c r="AJ128" s="83"/>
      <c r="AK128" s="42"/>
      <c r="AL128" s="42"/>
      <c r="AM128" s="83"/>
      <c r="AN128" s="42"/>
      <c r="AO128" s="42"/>
      <c r="AP128" s="83"/>
      <c r="AQ128" s="42"/>
      <c r="AR128" s="42"/>
      <c r="AS128" s="83"/>
    </row>
    <row r="129" spans="2:45" x14ac:dyDescent="0.25">
      <c r="B129" s="42"/>
      <c r="C129" s="42"/>
      <c r="D129" s="81"/>
      <c r="E129" s="42"/>
      <c r="F129" s="82"/>
      <c r="G129" s="42"/>
      <c r="H129" s="42"/>
      <c r="I129" s="83"/>
      <c r="J129" s="42"/>
      <c r="K129" s="42"/>
      <c r="L129" s="83"/>
      <c r="M129" s="42"/>
      <c r="N129" s="42"/>
      <c r="O129" s="83"/>
      <c r="P129" s="42"/>
      <c r="Q129" s="42"/>
      <c r="R129" s="83"/>
      <c r="S129" s="42"/>
      <c r="T129" s="42"/>
      <c r="U129" s="83"/>
      <c r="V129" s="42"/>
      <c r="W129" s="42"/>
      <c r="X129" s="83"/>
      <c r="AB129" s="42"/>
      <c r="AC129" s="42"/>
      <c r="AD129" s="83"/>
      <c r="AE129" s="42"/>
      <c r="AF129" s="42"/>
      <c r="AG129" s="83"/>
      <c r="AH129" s="42"/>
      <c r="AI129" s="42"/>
      <c r="AJ129" s="83"/>
      <c r="AK129" s="42"/>
      <c r="AL129" s="42"/>
      <c r="AM129" s="83"/>
      <c r="AN129" s="42"/>
      <c r="AO129" s="42"/>
      <c r="AP129" s="83"/>
      <c r="AQ129" s="42"/>
      <c r="AR129" s="42"/>
      <c r="AS129" s="83"/>
    </row>
    <row r="130" spans="2:45" x14ac:dyDescent="0.25">
      <c r="B130" s="42"/>
      <c r="C130" s="42"/>
      <c r="D130" s="81"/>
      <c r="E130" s="42"/>
      <c r="F130" s="82"/>
      <c r="G130" s="42"/>
      <c r="H130" s="42"/>
      <c r="I130" s="83"/>
      <c r="J130" s="42"/>
      <c r="K130" s="42"/>
      <c r="L130" s="83"/>
      <c r="M130" s="42"/>
      <c r="N130" s="42"/>
      <c r="O130" s="83"/>
      <c r="P130" s="42"/>
      <c r="Q130" s="42"/>
      <c r="R130" s="83"/>
      <c r="S130" s="42"/>
      <c r="T130" s="42"/>
      <c r="U130" s="83"/>
      <c r="V130" s="42"/>
      <c r="W130" s="42"/>
      <c r="X130" s="83"/>
      <c r="AB130" s="42"/>
      <c r="AC130" s="42"/>
      <c r="AD130" s="83"/>
      <c r="AE130" s="42"/>
      <c r="AF130" s="42"/>
      <c r="AG130" s="83"/>
      <c r="AH130" s="42"/>
      <c r="AI130" s="42"/>
      <c r="AJ130" s="83"/>
      <c r="AK130" s="42"/>
      <c r="AL130" s="42"/>
      <c r="AM130" s="83"/>
      <c r="AN130" s="42"/>
      <c r="AO130" s="42"/>
      <c r="AP130" s="83"/>
      <c r="AQ130" s="42"/>
      <c r="AR130" s="42"/>
      <c r="AS130" s="83"/>
    </row>
    <row r="131" spans="2:45" x14ac:dyDescent="0.25">
      <c r="B131" s="42"/>
      <c r="C131" s="42"/>
      <c r="D131" s="81"/>
      <c r="E131" s="42"/>
      <c r="F131" s="82"/>
      <c r="G131" s="42"/>
      <c r="H131" s="42"/>
      <c r="I131" s="83"/>
      <c r="J131" s="42"/>
      <c r="K131" s="42"/>
      <c r="L131" s="83"/>
      <c r="M131" s="42"/>
      <c r="N131" s="42"/>
      <c r="O131" s="83"/>
      <c r="P131" s="42"/>
      <c r="Q131" s="42"/>
      <c r="R131" s="83"/>
      <c r="S131" s="42"/>
      <c r="T131" s="42"/>
      <c r="U131" s="83"/>
      <c r="V131" s="42"/>
      <c r="W131" s="42"/>
      <c r="X131" s="83"/>
      <c r="AB131" s="42"/>
      <c r="AC131" s="42"/>
      <c r="AD131" s="83"/>
      <c r="AE131" s="42"/>
      <c r="AF131" s="42"/>
      <c r="AG131" s="83"/>
      <c r="AH131" s="42"/>
      <c r="AI131" s="42"/>
      <c r="AJ131" s="83"/>
      <c r="AK131" s="42"/>
      <c r="AL131" s="42"/>
      <c r="AM131" s="83"/>
      <c r="AN131" s="42"/>
      <c r="AO131" s="42"/>
      <c r="AP131" s="83"/>
      <c r="AQ131" s="42"/>
      <c r="AR131" s="42"/>
      <c r="AS131" s="83"/>
    </row>
    <row r="132" spans="2:45" x14ac:dyDescent="0.25">
      <c r="B132" s="42"/>
      <c r="C132" s="42"/>
      <c r="D132" s="81"/>
      <c r="E132" s="42"/>
      <c r="F132" s="82"/>
      <c r="G132" s="42"/>
      <c r="H132" s="42"/>
      <c r="I132" s="83"/>
      <c r="J132" s="42"/>
      <c r="K132" s="42"/>
      <c r="L132" s="83"/>
      <c r="M132" s="42"/>
      <c r="N132" s="42"/>
      <c r="O132" s="83"/>
      <c r="P132" s="42"/>
      <c r="Q132" s="42"/>
      <c r="R132" s="83"/>
      <c r="S132" s="42"/>
      <c r="T132" s="42"/>
      <c r="U132" s="83"/>
      <c r="V132" s="42"/>
      <c r="W132" s="42"/>
      <c r="X132" s="83"/>
      <c r="AB132" s="42"/>
      <c r="AC132" s="42"/>
      <c r="AD132" s="83"/>
      <c r="AE132" s="42"/>
      <c r="AF132" s="42"/>
      <c r="AG132" s="83"/>
      <c r="AH132" s="42"/>
      <c r="AI132" s="42"/>
      <c r="AJ132" s="83"/>
      <c r="AK132" s="42"/>
      <c r="AL132" s="42"/>
      <c r="AM132" s="83"/>
      <c r="AN132" s="42"/>
      <c r="AO132" s="42"/>
      <c r="AP132" s="83"/>
      <c r="AQ132" s="42"/>
      <c r="AR132" s="42"/>
      <c r="AS132" s="83"/>
    </row>
    <row r="185" spans="1:1" x14ac:dyDescent="0.25">
      <c r="A185" s="86"/>
    </row>
    <row r="186" spans="1:1" x14ac:dyDescent="0.25">
      <c r="A186" s="42"/>
    </row>
    <row r="187" spans="1:1" x14ac:dyDescent="0.25">
      <c r="A187" s="42"/>
    </row>
    <row r="188" spans="1:1" x14ac:dyDescent="0.25">
      <c r="A188" s="42"/>
    </row>
    <row r="189" spans="1:1" x14ac:dyDescent="0.25">
      <c r="A189" s="42"/>
    </row>
    <row r="190" spans="1:1" x14ac:dyDescent="0.25">
      <c r="A190" s="42"/>
    </row>
    <row r="191" spans="1:1" x14ac:dyDescent="0.25">
      <c r="A191" s="42"/>
    </row>
    <row r="192" spans="1:1" x14ac:dyDescent="0.25">
      <c r="A192" s="42"/>
    </row>
  </sheetData>
  <mergeCells count="18">
    <mergeCell ref="A1:AY1"/>
    <mergeCell ref="AH2:AJ2"/>
    <mergeCell ref="AE2:AG2"/>
    <mergeCell ref="AB2:AD2"/>
    <mergeCell ref="AQ2:AS2"/>
    <mergeCell ref="AT2:AV2"/>
    <mergeCell ref="AW2:AY2"/>
    <mergeCell ref="AK2:AM2"/>
    <mergeCell ref="AN2:AP2"/>
    <mergeCell ref="A2:B2"/>
    <mergeCell ref="Y2:AA2"/>
    <mergeCell ref="V2:X2"/>
    <mergeCell ref="S2:U2"/>
    <mergeCell ref="D2:F2"/>
    <mergeCell ref="G2:I2"/>
    <mergeCell ref="J2:L2"/>
    <mergeCell ref="M2:O2"/>
    <mergeCell ref="P2:R2"/>
  </mergeCells>
  <hyperlinks>
    <hyperlink ref="O34" r:id="rId1" xr:uid="{7692808A-CE4A-433F-9E80-B8E05AEA2774}"/>
    <hyperlink ref="F10" r:id="rId2" display="https://nieuws.ah.nl/vanaf-nu-delicata-repen-met-tonys-open-chain-chocolade-in-schap-bij-albert-heijn/" xr:uid="{487D50D4-777C-4653-98A5-B76496800446}"/>
    <hyperlink ref="R34" r:id="rId3" xr:uid="{0998F29A-C0DF-4282-BFDC-3FBFF3806CE5}"/>
    <hyperlink ref="AA33" r:id="rId4" xr:uid="{E52D7ED6-D0CC-4D6B-AB0E-24F5A0351633}"/>
    <hyperlink ref="AD34" r:id="rId5" xr:uid="{8FBF689B-979E-40A8-A3F3-AA83BE81A8C7}"/>
    <hyperlink ref="AG7" r:id="rId6" xr:uid="{210CEDE9-9289-4B74-A5D3-23B4C481C7D1}"/>
    <hyperlink ref="AS33" r:id="rId7" xr:uid="{AFF0B399-10B2-4DF2-B449-A8309D56F37D}"/>
    <hyperlink ref="AS7" r:id="rId8" xr:uid="{5B9DF721-8E9B-4B86-8B7D-752F4C55AE69}"/>
    <hyperlink ref="AV5" r:id="rId9" location="human-rights-statement" xr:uid="{24DF42C4-09FD-4C5E-805F-4483C258656C}"/>
    <hyperlink ref="AV15" r:id="rId10" location="responsible-supply-chains" display="responsible-supply-chains" xr:uid="{6A38AC36-2077-48AF-A50C-9B10C5DC060D}"/>
    <hyperlink ref="AV6" r:id="rId11" xr:uid="{76E489F3-77C1-4861-9453-BF9F2ABD6200}"/>
    <hyperlink ref="AV13" r:id="rId12" xr:uid="{5281DBC9-C21B-4CB5-8B5E-31A207163943}"/>
  </hyperlinks>
  <pageMargins left="0.7" right="0.7" top="0.75" bottom="0.75" header="0.3" footer="0.3"/>
  <pageSetup paperSize="8"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80"/>
  <sheetViews>
    <sheetView zoomScale="85" zoomScaleNormal="85" workbookViewId="0">
      <pane xSplit="3" ySplit="3" topLeftCell="AI15" activePane="bottomRight" state="frozen"/>
      <selection activeCell="E6" sqref="E6"/>
      <selection pane="topRight" activeCell="E6" sqref="E6"/>
      <selection pane="bottomLeft" activeCell="E6" sqref="E6"/>
      <selection pane="bottomRight" activeCell="AM15" sqref="AM15"/>
    </sheetView>
  </sheetViews>
  <sheetFormatPr defaultColWidth="9.140625" defaultRowHeight="15" x14ac:dyDescent="0.25"/>
  <cols>
    <col min="1" max="1" width="7.42578125" style="43" customWidth="1"/>
    <col min="2" max="3" width="48.7109375" style="44" customWidth="1"/>
    <col min="4" max="4" width="13.140625" style="42" customWidth="1"/>
    <col min="5" max="5" width="9.140625" style="44" customWidth="1"/>
    <col min="6" max="6" width="20.140625" style="45" customWidth="1"/>
    <col min="7" max="7" width="9.140625" style="44" customWidth="1"/>
    <col min="8" max="8" width="10" style="44" customWidth="1"/>
    <col min="9" max="9" width="12" style="45" customWidth="1"/>
    <col min="10" max="11" width="9.140625" style="44" customWidth="1"/>
    <col min="12" max="12" width="20.28515625" style="45" customWidth="1"/>
    <col min="13" max="13" width="9.140625" style="44" customWidth="1"/>
    <col min="14" max="14" width="9.140625" style="44"/>
    <col min="15" max="15" width="19.7109375" style="45" customWidth="1"/>
    <col min="16" max="16" width="9.140625" style="44"/>
    <col min="17" max="17" width="9.140625" style="44" customWidth="1"/>
    <col min="18" max="18" width="12" style="45" customWidth="1"/>
    <col min="19" max="19" width="9.140625" style="44" customWidth="1"/>
    <col min="20" max="20" width="9.140625" style="44"/>
    <col min="21" max="21" width="21" style="45" customWidth="1"/>
    <col min="22" max="22" width="9.140625" style="44"/>
    <col min="23" max="23" width="9.140625" style="44" customWidth="1"/>
    <col min="24" max="24" width="11" style="45" customWidth="1"/>
    <col min="25" max="26" width="9.140625" style="44" customWidth="1"/>
    <col min="27" max="27" width="11.7109375" style="45" customWidth="1"/>
    <col min="28" max="28" width="10.7109375" style="44" customWidth="1"/>
    <col min="29" max="29" width="9.140625" style="44"/>
    <col min="30" max="30" width="19.7109375" style="45" customWidth="1"/>
    <col min="31" max="31" width="9.140625" style="44"/>
    <col min="32" max="32" width="10.7109375" style="44" customWidth="1"/>
    <col min="33" max="33" width="21.42578125" style="45" customWidth="1"/>
    <col min="34" max="34" width="10.7109375" style="44" customWidth="1"/>
    <col min="35" max="35" width="9.140625" style="44" customWidth="1"/>
    <col min="36" max="36" width="20.7109375" style="45" customWidth="1"/>
    <col min="37" max="37" width="9.140625" style="44" customWidth="1"/>
    <col min="38" max="38" width="9.140625" style="44"/>
    <col min="39" max="39" width="20.140625" style="45" customWidth="1"/>
    <col min="40" max="40" width="9.140625" style="44"/>
    <col min="41" max="41" width="10.140625" style="44" customWidth="1"/>
    <col min="42" max="42" width="20.7109375" style="45" customWidth="1"/>
    <col min="43" max="43" width="10.140625" style="44" customWidth="1"/>
    <col min="44" max="44" width="9.140625" style="44"/>
    <col min="45" max="45" width="19.7109375" style="45" customWidth="1"/>
    <col min="46" max="47" width="9.140625" style="44"/>
    <col min="48" max="48" width="20.140625" style="45" customWidth="1"/>
    <col min="49" max="49" width="9.140625" style="44"/>
    <col min="50" max="50" width="11.7109375" style="44" customWidth="1"/>
    <col min="51" max="51" width="19.7109375" style="45" customWidth="1"/>
    <col min="52" max="52" width="9.140625" style="44"/>
    <col min="53" max="16384" width="9.140625" style="42"/>
  </cols>
  <sheetData>
    <row r="1" spans="1:52" s="87" customFormat="1" ht="35.25" customHeight="1" x14ac:dyDescent="0.25">
      <c r="A1" s="158" t="s">
        <v>2</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60"/>
    </row>
    <row r="2" spans="1:52" s="88" customFormat="1" ht="21" customHeight="1" x14ac:dyDescent="0.25">
      <c r="A2" s="155"/>
      <c r="B2" s="156"/>
      <c r="C2" s="64"/>
      <c r="D2" s="156" t="s">
        <v>11</v>
      </c>
      <c r="E2" s="156"/>
      <c r="F2" s="157"/>
      <c r="G2" s="156" t="s">
        <v>12</v>
      </c>
      <c r="H2" s="156"/>
      <c r="I2" s="157"/>
      <c r="J2" s="156" t="s">
        <v>28</v>
      </c>
      <c r="K2" s="156"/>
      <c r="L2" s="157"/>
      <c r="M2" s="156" t="s">
        <v>29</v>
      </c>
      <c r="N2" s="156"/>
      <c r="O2" s="157"/>
      <c r="P2" s="156" t="s">
        <v>15</v>
      </c>
      <c r="Q2" s="156"/>
      <c r="R2" s="157"/>
      <c r="S2" s="156" t="s">
        <v>16</v>
      </c>
      <c r="T2" s="156"/>
      <c r="U2" s="157"/>
      <c r="V2" s="156" t="s">
        <v>17</v>
      </c>
      <c r="W2" s="156"/>
      <c r="X2" s="157"/>
      <c r="Y2" s="156" t="s">
        <v>18</v>
      </c>
      <c r="Z2" s="156"/>
      <c r="AA2" s="157"/>
      <c r="AB2" s="156" t="s">
        <v>19</v>
      </c>
      <c r="AC2" s="156"/>
      <c r="AD2" s="157"/>
      <c r="AE2" s="156" t="s">
        <v>20</v>
      </c>
      <c r="AF2" s="156"/>
      <c r="AG2" s="157"/>
      <c r="AH2" s="156" t="s">
        <v>21</v>
      </c>
      <c r="AI2" s="156"/>
      <c r="AJ2" s="157"/>
      <c r="AK2" s="156" t="s">
        <v>22</v>
      </c>
      <c r="AL2" s="156"/>
      <c r="AM2" s="157"/>
      <c r="AN2" s="156" t="s">
        <v>23</v>
      </c>
      <c r="AO2" s="156"/>
      <c r="AP2" s="157"/>
      <c r="AQ2" s="156" t="s">
        <v>24</v>
      </c>
      <c r="AR2" s="156"/>
      <c r="AS2" s="157"/>
      <c r="AT2" s="156" t="s">
        <v>25</v>
      </c>
      <c r="AU2" s="156"/>
      <c r="AV2" s="157"/>
      <c r="AW2" s="156" t="s">
        <v>26</v>
      </c>
      <c r="AX2" s="156"/>
      <c r="AY2" s="157"/>
    </row>
    <row r="3" spans="1:52" s="89" customFormat="1" ht="21.75" customHeight="1" x14ac:dyDescent="0.25">
      <c r="A3" s="6" t="s">
        <v>30</v>
      </c>
      <c r="B3" s="6" t="s">
        <v>31</v>
      </c>
      <c r="C3" s="27" t="s">
        <v>32</v>
      </c>
      <c r="D3" s="28" t="s">
        <v>33</v>
      </c>
      <c r="E3" s="6" t="s">
        <v>34</v>
      </c>
      <c r="F3" s="46" t="s">
        <v>97</v>
      </c>
      <c r="G3" s="28" t="s">
        <v>33</v>
      </c>
      <c r="H3" s="6" t="s">
        <v>34</v>
      </c>
      <c r="I3" s="6" t="s">
        <v>97</v>
      </c>
      <c r="J3" s="6" t="s">
        <v>33</v>
      </c>
      <c r="K3" s="6" t="s">
        <v>34</v>
      </c>
      <c r="L3" s="6" t="s">
        <v>97</v>
      </c>
      <c r="M3" s="6" t="s">
        <v>33</v>
      </c>
      <c r="N3" s="6" t="s">
        <v>34</v>
      </c>
      <c r="O3" s="6" t="s">
        <v>97</v>
      </c>
      <c r="P3" s="6" t="s">
        <v>33</v>
      </c>
      <c r="Q3" s="6" t="s">
        <v>34</v>
      </c>
      <c r="R3" s="46" t="s">
        <v>97</v>
      </c>
      <c r="S3" s="28" t="s">
        <v>33</v>
      </c>
      <c r="T3" s="6" t="s">
        <v>34</v>
      </c>
      <c r="U3" s="6" t="s">
        <v>97</v>
      </c>
      <c r="V3" s="6" t="s">
        <v>33</v>
      </c>
      <c r="W3" s="6" t="s">
        <v>34</v>
      </c>
      <c r="X3" s="46" t="s">
        <v>97</v>
      </c>
      <c r="Y3" s="28" t="s">
        <v>33</v>
      </c>
      <c r="Z3" s="6" t="s">
        <v>34</v>
      </c>
      <c r="AA3" s="46" t="s">
        <v>97</v>
      </c>
      <c r="AB3" s="28" t="s">
        <v>33</v>
      </c>
      <c r="AC3" s="6" t="s">
        <v>34</v>
      </c>
      <c r="AD3" s="6" t="s">
        <v>97</v>
      </c>
      <c r="AE3" s="6" t="s">
        <v>33</v>
      </c>
      <c r="AF3" s="6" t="s">
        <v>34</v>
      </c>
      <c r="AG3" s="6" t="s">
        <v>97</v>
      </c>
      <c r="AH3" s="6" t="s">
        <v>33</v>
      </c>
      <c r="AI3" s="6" t="s">
        <v>34</v>
      </c>
      <c r="AJ3" s="46" t="s">
        <v>97</v>
      </c>
      <c r="AK3" s="28" t="s">
        <v>33</v>
      </c>
      <c r="AL3" s="6" t="s">
        <v>34</v>
      </c>
      <c r="AM3" s="46" t="s">
        <v>97</v>
      </c>
      <c r="AN3" s="28" t="s">
        <v>33</v>
      </c>
      <c r="AO3" s="6" t="s">
        <v>34</v>
      </c>
      <c r="AP3" s="46" t="s">
        <v>97</v>
      </c>
      <c r="AQ3" s="28" t="s">
        <v>33</v>
      </c>
      <c r="AR3" s="6" t="s">
        <v>34</v>
      </c>
      <c r="AS3" s="46" t="s">
        <v>97</v>
      </c>
      <c r="AT3" s="28" t="s">
        <v>33</v>
      </c>
      <c r="AU3" s="6" t="s">
        <v>34</v>
      </c>
      <c r="AV3" s="46" t="s">
        <v>97</v>
      </c>
      <c r="AW3" s="28" t="s">
        <v>33</v>
      </c>
      <c r="AX3" s="6" t="s">
        <v>34</v>
      </c>
      <c r="AY3" s="27" t="s">
        <v>97</v>
      </c>
    </row>
    <row r="4" spans="1:52" s="81" customFormat="1" ht="30" x14ac:dyDescent="0.25">
      <c r="A4" s="214" t="s">
        <v>98</v>
      </c>
      <c r="B4" s="214" t="s">
        <v>99</v>
      </c>
      <c r="C4" s="215"/>
      <c r="D4" s="216"/>
      <c r="E4" s="216"/>
      <c r="F4" s="216"/>
      <c r="G4" s="216"/>
      <c r="H4" s="216"/>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21"/>
    </row>
    <row r="5" spans="1:52" ht="184.5" customHeight="1" x14ac:dyDescent="0.25">
      <c r="A5" s="242" t="s">
        <v>100</v>
      </c>
      <c r="B5" s="232" t="s">
        <v>333</v>
      </c>
      <c r="C5" s="233" t="s">
        <v>101</v>
      </c>
      <c r="D5" s="234" t="s">
        <v>410</v>
      </c>
      <c r="E5" s="234">
        <f>IF(D5="Yes",1,IF(D5="Subsidiary only",0.5,0))</f>
        <v>0</v>
      </c>
      <c r="F5" s="233"/>
      <c r="G5" s="234" t="s">
        <v>410</v>
      </c>
      <c r="H5" s="234">
        <f>IF(G5="Yes",1,IF(G5="Subsidiary only",0.5,0))</f>
        <v>0</v>
      </c>
      <c r="I5" s="233"/>
      <c r="J5" s="234" t="s">
        <v>410</v>
      </c>
      <c r="K5" s="234">
        <f>IF(J5="Yes",1,IF(J5="Subsidiary only",0.5,0))</f>
        <v>0</v>
      </c>
      <c r="L5" s="233"/>
      <c r="M5" s="233" t="s">
        <v>407</v>
      </c>
      <c r="N5" s="234">
        <f>IF(M5="Yes",1,IF(M5="Subsidiary only",0.5,0))</f>
        <v>1</v>
      </c>
      <c r="O5" s="237" t="s">
        <v>434</v>
      </c>
      <c r="P5" s="234" t="s">
        <v>410</v>
      </c>
      <c r="Q5" s="234">
        <f>IF(P5="Yes",1,IF(P5="Subsidiary only",0.5,0))</f>
        <v>0</v>
      </c>
      <c r="R5" s="233"/>
      <c r="S5" s="234" t="s">
        <v>410</v>
      </c>
      <c r="T5" s="234">
        <f>IF(S5="Yes",1,IF(S5="Subsidiary only",0.5,0))</f>
        <v>0</v>
      </c>
      <c r="U5" s="233"/>
      <c r="V5" s="234" t="s">
        <v>407</v>
      </c>
      <c r="W5" s="234">
        <v>1</v>
      </c>
      <c r="X5" s="234" t="s">
        <v>416</v>
      </c>
      <c r="Y5" s="234" t="s">
        <v>410</v>
      </c>
      <c r="Z5" s="234">
        <f>IF(Y5="Yes",1,IF(Y5="Subsidiary only",0.5,0))</f>
        <v>0</v>
      </c>
      <c r="AA5" s="233"/>
      <c r="AB5" s="233" t="s">
        <v>407</v>
      </c>
      <c r="AC5" s="234">
        <f>IF(AB5="Yes",1,IF(AB5="Subsidiary only",0.5,0))</f>
        <v>1</v>
      </c>
      <c r="AD5" s="233" t="s">
        <v>500</v>
      </c>
      <c r="AE5" s="234" t="s">
        <v>407</v>
      </c>
      <c r="AF5" s="234">
        <f>IF(AE5="Yes",1,IF(AE5="Subsidiary only",0.5,0))</f>
        <v>1</v>
      </c>
      <c r="AG5" s="233" t="s">
        <v>525</v>
      </c>
      <c r="AH5" s="234" t="s">
        <v>407</v>
      </c>
      <c r="AI5" s="234">
        <f>IF(AH5="Yes",1,IF(AH5="Subsidiary only",0.5,0))</f>
        <v>1</v>
      </c>
      <c r="AJ5" s="234" t="s">
        <v>545</v>
      </c>
      <c r="AK5" s="234" t="s">
        <v>410</v>
      </c>
      <c r="AL5" s="234">
        <f>IF(AK5="Yes",1,IF(AK5="Subsidiary only",0.5,0))</f>
        <v>0</v>
      </c>
      <c r="AM5" s="233"/>
      <c r="AN5" s="234" t="s">
        <v>407</v>
      </c>
      <c r="AO5" s="234">
        <f>IF(AN5="Yes",1,IF(AN5="Subsidiary only",0.5,0))</f>
        <v>1</v>
      </c>
      <c r="AP5" s="233" t="s">
        <v>575</v>
      </c>
      <c r="AQ5" s="234" t="s">
        <v>407</v>
      </c>
      <c r="AR5" s="234">
        <f>IF(AQ5="Yes",1,IF(AQ5="Subsidiary only",0.5,0))</f>
        <v>1</v>
      </c>
      <c r="AS5" s="233" t="s">
        <v>599</v>
      </c>
      <c r="AT5" s="234" t="s">
        <v>410</v>
      </c>
      <c r="AU5" s="234">
        <f>IF(AT5="Yes",1,IF(AT5="Subsidiary only",0.5,0))</f>
        <v>0</v>
      </c>
      <c r="AV5" s="233"/>
      <c r="AW5" s="234" t="s">
        <v>410</v>
      </c>
      <c r="AX5" s="234">
        <f>IF(AW5="Yes",1,IF(AW5="Subsidiary only",0.5,0))</f>
        <v>0</v>
      </c>
      <c r="AY5" s="233"/>
      <c r="AZ5" s="42"/>
    </row>
    <row r="6" spans="1:52" ht="250.5" customHeight="1" x14ac:dyDescent="0.25">
      <c r="A6" s="242" t="s">
        <v>102</v>
      </c>
      <c r="B6" s="232" t="s">
        <v>334</v>
      </c>
      <c r="C6" s="235"/>
      <c r="D6" s="234" t="s">
        <v>410</v>
      </c>
      <c r="E6" s="234">
        <f>IF(D6="Yes",1,IF(D6="Subsidiary only",0.5,0))</f>
        <v>0</v>
      </c>
      <c r="F6" s="236"/>
      <c r="G6" s="234" t="s">
        <v>410</v>
      </c>
      <c r="H6" s="234">
        <f>IF(G6="Yes",1,IF(G6="Subsidiary only",0.5,0))</f>
        <v>0</v>
      </c>
      <c r="I6" s="236"/>
      <c r="J6" s="234" t="s">
        <v>410</v>
      </c>
      <c r="K6" s="234">
        <f>IF(J6="Yes",1,IF(J6="Subsidiary only",0.5,0))</f>
        <v>0</v>
      </c>
      <c r="L6" s="236"/>
      <c r="M6" s="233" t="s">
        <v>407</v>
      </c>
      <c r="N6" s="234">
        <f>IF(M6="Yes",1,IF(M6="Subsidiary only",0.5,0))</f>
        <v>1</v>
      </c>
      <c r="O6" s="237" t="s">
        <v>435</v>
      </c>
      <c r="P6" s="234" t="s">
        <v>407</v>
      </c>
      <c r="Q6" s="234">
        <f>IF(P6="Yes",1,IF(P6="Subsidiary only",0.5,0))</f>
        <v>1</v>
      </c>
      <c r="R6" s="234" t="s">
        <v>476</v>
      </c>
      <c r="S6" s="233" t="s">
        <v>410</v>
      </c>
      <c r="T6" s="234">
        <f>IF(S6="Yes",1,IF(S6="Subsidiary only",0.5,0))</f>
        <v>0</v>
      </c>
      <c r="U6" s="233"/>
      <c r="V6" s="233" t="s">
        <v>407</v>
      </c>
      <c r="W6" s="234">
        <v>1</v>
      </c>
      <c r="X6" s="233" t="s">
        <v>417</v>
      </c>
      <c r="Y6" s="234" t="s">
        <v>410</v>
      </c>
      <c r="Z6" s="234">
        <f>IF(Y6="Yes",1,IF(Y6="Subsidiary only",0.5,0))</f>
        <v>0</v>
      </c>
      <c r="AA6" s="237"/>
      <c r="AB6" s="233" t="s">
        <v>410</v>
      </c>
      <c r="AC6" s="234">
        <f>IF(AB6="Yes",1,IF(AB6="Subsidiary only",0.5,0))</f>
        <v>0</v>
      </c>
      <c r="AD6" s="233"/>
      <c r="AE6" s="234" t="s">
        <v>407</v>
      </c>
      <c r="AF6" s="234">
        <f>IF(AE6="Yes",1,IF(AE6="Subsidiary only",0.5,0))</f>
        <v>1</v>
      </c>
      <c r="AG6" s="236" t="s">
        <v>526</v>
      </c>
      <c r="AH6" s="234" t="s">
        <v>407</v>
      </c>
      <c r="AI6" s="234">
        <f>IF(AH6="Yes",1,IF(AH6="Subsidiary only",0.5,0))</f>
        <v>1</v>
      </c>
      <c r="AJ6" s="237" t="s">
        <v>546</v>
      </c>
      <c r="AK6" s="234" t="s">
        <v>410</v>
      </c>
      <c r="AL6" s="234">
        <f>IF(AK6="Yes",1,IF(AK6="Subsidiary only",0.5,0))</f>
        <v>0</v>
      </c>
      <c r="AM6" s="233"/>
      <c r="AN6" s="234" t="s">
        <v>407</v>
      </c>
      <c r="AO6" s="234">
        <f>IF(AN6="Yes",1,IF(AN6="Subsidiary only",0.5,0))</f>
        <v>1</v>
      </c>
      <c r="AP6" s="233" t="s">
        <v>576</v>
      </c>
      <c r="AQ6" s="234" t="s">
        <v>407</v>
      </c>
      <c r="AR6" s="234">
        <f>IF(AQ6="Yes",1,IF(AQ6="Subsidiary only",0.5,0))</f>
        <v>1</v>
      </c>
      <c r="AS6" s="233" t="s">
        <v>599</v>
      </c>
      <c r="AT6" s="233" t="s">
        <v>410</v>
      </c>
      <c r="AU6" s="234">
        <f>IF(AT6="Yes",1,IF(AT6="Subsidiary only",0.5,0))</f>
        <v>0</v>
      </c>
      <c r="AV6" s="237"/>
      <c r="AW6" s="233" t="s">
        <v>410</v>
      </c>
      <c r="AX6" s="234">
        <f>IF(AW6="Yes",1,IF(AW6="Subsidiary only",0.5,0))</f>
        <v>0</v>
      </c>
      <c r="AY6" s="237"/>
      <c r="AZ6" s="42"/>
    </row>
    <row r="7" spans="1:52" ht="168.75" customHeight="1" x14ac:dyDescent="0.25">
      <c r="A7" s="242" t="s">
        <v>103</v>
      </c>
      <c r="B7" s="232" t="s">
        <v>104</v>
      </c>
      <c r="C7" s="235" t="s">
        <v>105</v>
      </c>
      <c r="D7" s="233" t="s">
        <v>407</v>
      </c>
      <c r="E7" s="234">
        <f t="shared" ref="E7:E35" si="0">IF(D7="Yes",1,IF(D7="Subsidiary only",0.5,0))</f>
        <v>1</v>
      </c>
      <c r="F7" s="234" t="s">
        <v>450</v>
      </c>
      <c r="G7" s="234" t="s">
        <v>410</v>
      </c>
      <c r="H7" s="234">
        <f t="shared" ref="H7:H35" si="1">IF(G7="Yes",1,IF(G7="Subsidiary only",0.5,0))</f>
        <v>0</v>
      </c>
      <c r="I7" s="233"/>
      <c r="J7" s="234" t="s">
        <v>410</v>
      </c>
      <c r="K7" s="234">
        <f t="shared" ref="K7:K35" si="2">IF(J7="Yes",1,IF(J7="Subsidiary only",0.5,0))</f>
        <v>0</v>
      </c>
      <c r="L7" s="233"/>
      <c r="M7" s="234" t="s">
        <v>428</v>
      </c>
      <c r="N7" s="234">
        <f t="shared" ref="N7:N35" si="3">IF(M7="Yes",1,IF(M7="Subsidiary only",0.5,0))</f>
        <v>0.5</v>
      </c>
      <c r="O7" s="234" t="s">
        <v>436</v>
      </c>
      <c r="P7" s="233" t="s">
        <v>407</v>
      </c>
      <c r="Q7" s="234">
        <f t="shared" ref="Q7:Q35" si="4">IF(P7="Yes",1,IF(P7="Subsidiary only",0.5,0))</f>
        <v>1</v>
      </c>
      <c r="R7" s="237" t="s">
        <v>473</v>
      </c>
      <c r="S7" s="233" t="s">
        <v>410</v>
      </c>
      <c r="T7" s="234">
        <f t="shared" ref="T7:T35" si="5">IF(S7="Yes",1,IF(S7="Subsidiary only",0.5,0))</f>
        <v>0</v>
      </c>
      <c r="U7" s="233"/>
      <c r="V7" s="234" t="s">
        <v>407</v>
      </c>
      <c r="W7" s="234">
        <v>1</v>
      </c>
      <c r="X7" s="234" t="s">
        <v>418</v>
      </c>
      <c r="Y7" s="234" t="s">
        <v>410</v>
      </c>
      <c r="Z7" s="234">
        <f t="shared" ref="Z7:Z35" si="6">IF(Y7="Yes",1,IF(Y7="Subsidiary only",0.5,0))</f>
        <v>0</v>
      </c>
      <c r="AA7" s="237"/>
      <c r="AB7" s="232" t="s">
        <v>407</v>
      </c>
      <c r="AC7" s="234">
        <f t="shared" ref="AC7:AC35" si="7">IF(AB7="Yes",1,IF(AB7="Subsidiary only",0.5,0))</f>
        <v>1</v>
      </c>
      <c r="AD7" s="233" t="s">
        <v>501</v>
      </c>
      <c r="AE7" s="234" t="s">
        <v>407</v>
      </c>
      <c r="AF7" s="234">
        <f t="shared" ref="AF7:AF35" si="8">IF(AE7="Yes",1,IF(AE7="Subsidiary only",0.5,0))</f>
        <v>1</v>
      </c>
      <c r="AG7" s="233" t="s">
        <v>527</v>
      </c>
      <c r="AH7" s="234" t="s">
        <v>410</v>
      </c>
      <c r="AI7" s="234">
        <f t="shared" ref="AI7:AI35" si="9">IF(AH7="Yes",1,IF(AH7="Subsidiary only",0.5,0))</f>
        <v>0</v>
      </c>
      <c r="AJ7" s="233"/>
      <c r="AK7" s="234" t="s">
        <v>407</v>
      </c>
      <c r="AL7" s="234">
        <f t="shared" ref="AL7:AL35" si="10">IF(AK7="Yes",1,IF(AK7="Subsidiary only",0.5,0))</f>
        <v>1</v>
      </c>
      <c r="AM7" s="233" t="s">
        <v>556</v>
      </c>
      <c r="AN7" s="234" t="s">
        <v>407</v>
      </c>
      <c r="AO7" s="234">
        <f t="shared" ref="AO7:AO35" si="11">IF(AN7="Yes",1,IF(AN7="Subsidiary only",0.5,0))</f>
        <v>1</v>
      </c>
      <c r="AP7" s="236" t="s">
        <v>577</v>
      </c>
      <c r="AQ7" s="234" t="s">
        <v>407</v>
      </c>
      <c r="AR7" s="234">
        <f t="shared" ref="AR7:AR35" si="12">IF(AQ7="Yes",1,IF(AQ7="Subsidiary only",0.5,0))</f>
        <v>1</v>
      </c>
      <c r="AS7" s="233" t="s">
        <v>599</v>
      </c>
      <c r="AT7" s="234" t="s">
        <v>407</v>
      </c>
      <c r="AU7" s="234">
        <f t="shared" ref="AU7:AU35" si="13">IF(AT7="Yes",1,IF(AT7="Subsidiary only",0.5,0))</f>
        <v>1</v>
      </c>
      <c r="AV7" s="245" t="s">
        <v>636</v>
      </c>
      <c r="AW7" s="234" t="s">
        <v>407</v>
      </c>
      <c r="AX7" s="234">
        <f t="shared" ref="AX7:AX35" si="14">IF(AW7="Yes",1,IF(AW7="Subsidiary only",0.5,0))</f>
        <v>1</v>
      </c>
      <c r="AY7" s="233" t="s">
        <v>656</v>
      </c>
      <c r="AZ7" s="42"/>
    </row>
    <row r="8" spans="1:52" s="81" customFormat="1" ht="57.75" customHeight="1" x14ac:dyDescent="0.25">
      <c r="A8" s="238" t="s">
        <v>106</v>
      </c>
      <c r="B8" s="238" t="s">
        <v>107</v>
      </c>
      <c r="C8" s="238"/>
      <c r="D8" s="239"/>
      <c r="E8" s="239"/>
      <c r="F8" s="240"/>
      <c r="G8" s="239"/>
      <c r="H8" s="239"/>
      <c r="I8" s="240"/>
      <c r="J8" s="239"/>
      <c r="K8" s="239"/>
      <c r="L8" s="240"/>
      <c r="M8" s="239"/>
      <c r="N8" s="239"/>
      <c r="O8" s="241"/>
      <c r="P8" s="239"/>
      <c r="Q8" s="239"/>
      <c r="R8" s="240"/>
      <c r="S8" s="239"/>
      <c r="T8" s="239"/>
      <c r="U8" s="240"/>
      <c r="V8" s="239"/>
      <c r="W8" s="238"/>
      <c r="X8" s="240"/>
      <c r="Y8" s="239"/>
      <c r="Z8" s="239"/>
      <c r="AA8" s="240"/>
      <c r="AB8" s="239"/>
      <c r="AC8" s="239"/>
      <c r="AD8" s="240"/>
      <c r="AE8" s="239"/>
      <c r="AF8" s="239"/>
      <c r="AG8" s="240"/>
      <c r="AH8" s="239"/>
      <c r="AI8" s="239"/>
      <c r="AJ8" s="241"/>
      <c r="AK8" s="239"/>
      <c r="AL8" s="239"/>
      <c r="AM8" s="241"/>
      <c r="AN8" s="239"/>
      <c r="AO8" s="239"/>
      <c r="AP8" s="240"/>
      <c r="AQ8" s="239"/>
      <c r="AR8" s="239"/>
      <c r="AS8" s="241"/>
      <c r="AT8" s="239"/>
      <c r="AU8" s="239"/>
      <c r="AV8" s="240"/>
      <c r="AW8" s="239"/>
      <c r="AX8" s="239"/>
      <c r="AY8" s="240"/>
    </row>
    <row r="9" spans="1:52" ht="54" customHeight="1" x14ac:dyDescent="0.25">
      <c r="A9" s="242" t="s">
        <v>108</v>
      </c>
      <c r="B9" s="235" t="s">
        <v>335</v>
      </c>
      <c r="C9" s="235" t="s">
        <v>109</v>
      </c>
      <c r="D9" s="234" t="s">
        <v>407</v>
      </c>
      <c r="E9" s="234">
        <f t="shared" si="0"/>
        <v>1</v>
      </c>
      <c r="F9" s="243" t="s">
        <v>451</v>
      </c>
      <c r="G9" s="234" t="s">
        <v>407</v>
      </c>
      <c r="H9" s="234">
        <f t="shared" si="1"/>
        <v>1</v>
      </c>
      <c r="I9" s="234" t="s">
        <v>462</v>
      </c>
      <c r="J9" s="234" t="s">
        <v>410</v>
      </c>
      <c r="K9" s="234">
        <f t="shared" si="2"/>
        <v>0</v>
      </c>
      <c r="L9" s="233"/>
      <c r="M9" s="234" t="s">
        <v>407</v>
      </c>
      <c r="N9" s="234">
        <f t="shared" si="3"/>
        <v>1</v>
      </c>
      <c r="O9" s="233"/>
      <c r="P9" s="234" t="s">
        <v>407</v>
      </c>
      <c r="Q9" s="234">
        <f t="shared" si="4"/>
        <v>1</v>
      </c>
      <c r="R9" s="233" t="s">
        <v>477</v>
      </c>
      <c r="S9" s="233" t="s">
        <v>407</v>
      </c>
      <c r="T9" s="234">
        <f t="shared" si="5"/>
        <v>1</v>
      </c>
      <c r="U9" s="233" t="s">
        <v>483</v>
      </c>
      <c r="V9" s="234" t="s">
        <v>407</v>
      </c>
      <c r="W9" s="234">
        <v>1</v>
      </c>
      <c r="X9" s="234" t="s">
        <v>419</v>
      </c>
      <c r="Y9" s="234" t="s">
        <v>407</v>
      </c>
      <c r="Z9" s="234">
        <f t="shared" si="6"/>
        <v>1</v>
      </c>
      <c r="AA9" s="234" t="s">
        <v>488</v>
      </c>
      <c r="AB9" s="234" t="s">
        <v>407</v>
      </c>
      <c r="AC9" s="234">
        <f t="shared" si="7"/>
        <v>1</v>
      </c>
      <c r="AD9" s="233" t="s">
        <v>502</v>
      </c>
      <c r="AE9" s="234" t="s">
        <v>407</v>
      </c>
      <c r="AF9" s="234">
        <f t="shared" si="8"/>
        <v>1</v>
      </c>
      <c r="AG9" s="233" t="s">
        <v>528</v>
      </c>
      <c r="AH9" s="234" t="s">
        <v>407</v>
      </c>
      <c r="AI9" s="234">
        <f t="shared" si="9"/>
        <v>1</v>
      </c>
      <c r="AJ9" s="234" t="s">
        <v>547</v>
      </c>
      <c r="AK9" s="234" t="s">
        <v>407</v>
      </c>
      <c r="AL9" s="234">
        <f t="shared" si="10"/>
        <v>1</v>
      </c>
      <c r="AM9" s="233" t="s">
        <v>557</v>
      </c>
      <c r="AN9" s="234" t="s">
        <v>407</v>
      </c>
      <c r="AO9" s="234">
        <f t="shared" si="11"/>
        <v>1</v>
      </c>
      <c r="AP9" s="233" t="s">
        <v>578</v>
      </c>
      <c r="AQ9" s="234" t="s">
        <v>407</v>
      </c>
      <c r="AR9" s="234">
        <f t="shared" si="12"/>
        <v>1</v>
      </c>
      <c r="AS9" s="233" t="s">
        <v>600</v>
      </c>
      <c r="AT9" s="234" t="s">
        <v>407</v>
      </c>
      <c r="AU9" s="234">
        <f t="shared" si="13"/>
        <v>1</v>
      </c>
      <c r="AV9" s="245" t="s">
        <v>637</v>
      </c>
      <c r="AW9" s="234" t="s">
        <v>407</v>
      </c>
      <c r="AX9" s="234">
        <f t="shared" si="14"/>
        <v>1</v>
      </c>
      <c r="AY9" s="233" t="s">
        <v>656</v>
      </c>
      <c r="AZ9" s="42"/>
    </row>
    <row r="10" spans="1:52" ht="409.5" x14ac:dyDescent="0.25">
      <c r="A10" s="242" t="s">
        <v>110</v>
      </c>
      <c r="B10" s="232" t="s">
        <v>336</v>
      </c>
      <c r="C10" s="235" t="s">
        <v>337</v>
      </c>
      <c r="D10" s="234" t="s">
        <v>410</v>
      </c>
      <c r="E10" s="234">
        <f t="shared" si="0"/>
        <v>0</v>
      </c>
      <c r="F10" s="233" t="s">
        <v>452</v>
      </c>
      <c r="G10" s="234" t="s">
        <v>410</v>
      </c>
      <c r="H10" s="234">
        <f t="shared" si="1"/>
        <v>0</v>
      </c>
      <c r="I10" s="234"/>
      <c r="J10" s="234" t="s">
        <v>410</v>
      </c>
      <c r="K10" s="234">
        <f t="shared" si="2"/>
        <v>0</v>
      </c>
      <c r="L10" s="236"/>
      <c r="M10" s="233" t="s">
        <v>410</v>
      </c>
      <c r="N10" s="234">
        <f t="shared" si="3"/>
        <v>0</v>
      </c>
      <c r="O10" s="233"/>
      <c r="P10" s="234" t="s">
        <v>410</v>
      </c>
      <c r="Q10" s="234">
        <f t="shared" si="4"/>
        <v>0</v>
      </c>
      <c r="R10" s="236"/>
      <c r="S10" s="233" t="s">
        <v>410</v>
      </c>
      <c r="T10" s="234">
        <f t="shared" si="5"/>
        <v>0</v>
      </c>
      <c r="U10" s="233"/>
      <c r="V10" s="234" t="s">
        <v>410</v>
      </c>
      <c r="W10" s="234">
        <v>0</v>
      </c>
      <c r="X10" s="233"/>
      <c r="Y10" s="234" t="s">
        <v>410</v>
      </c>
      <c r="Z10" s="234">
        <f t="shared" si="6"/>
        <v>0</v>
      </c>
      <c r="AA10" s="236"/>
      <c r="AB10" s="233" t="s">
        <v>428</v>
      </c>
      <c r="AC10" s="234">
        <f t="shared" si="7"/>
        <v>0.5</v>
      </c>
      <c r="AD10" s="233" t="s">
        <v>672</v>
      </c>
      <c r="AE10" s="234" t="s">
        <v>410</v>
      </c>
      <c r="AF10" s="234">
        <f t="shared" si="8"/>
        <v>0</v>
      </c>
      <c r="AG10" s="236"/>
      <c r="AH10" s="234" t="s">
        <v>410</v>
      </c>
      <c r="AI10" s="234">
        <f t="shared" si="9"/>
        <v>0</v>
      </c>
      <c r="AJ10" s="233"/>
      <c r="AK10" s="236" t="s">
        <v>410</v>
      </c>
      <c r="AL10" s="234">
        <f t="shared" si="10"/>
        <v>0</v>
      </c>
      <c r="AM10" s="233"/>
      <c r="AN10" s="233" t="s">
        <v>407</v>
      </c>
      <c r="AO10" s="234">
        <f t="shared" si="11"/>
        <v>1</v>
      </c>
      <c r="AP10" s="236" t="s">
        <v>577</v>
      </c>
      <c r="AQ10" s="234" t="s">
        <v>407</v>
      </c>
      <c r="AR10" s="234">
        <f t="shared" si="12"/>
        <v>1</v>
      </c>
      <c r="AS10" s="233" t="s">
        <v>601</v>
      </c>
      <c r="AT10" s="233" t="s">
        <v>410</v>
      </c>
      <c r="AU10" s="234">
        <f t="shared" si="13"/>
        <v>0</v>
      </c>
      <c r="AV10" s="245"/>
      <c r="AW10" s="234" t="s">
        <v>410</v>
      </c>
      <c r="AX10" s="234">
        <f t="shared" si="14"/>
        <v>0</v>
      </c>
      <c r="AY10" s="236"/>
      <c r="AZ10" s="42"/>
    </row>
    <row r="11" spans="1:52" ht="90" customHeight="1" x14ac:dyDescent="0.25">
      <c r="A11" s="242" t="s">
        <v>111</v>
      </c>
      <c r="B11" s="232" t="s">
        <v>112</v>
      </c>
      <c r="C11" s="235" t="s">
        <v>338</v>
      </c>
      <c r="D11" s="233" t="s">
        <v>428</v>
      </c>
      <c r="E11" s="234">
        <f t="shared" si="0"/>
        <v>0.5</v>
      </c>
      <c r="F11" s="237" t="s">
        <v>453</v>
      </c>
      <c r="G11" s="234" t="s">
        <v>410</v>
      </c>
      <c r="H11" s="234">
        <f t="shared" si="1"/>
        <v>0</v>
      </c>
      <c r="I11" s="236"/>
      <c r="J11" s="234" t="s">
        <v>410</v>
      </c>
      <c r="K11" s="234">
        <f t="shared" si="2"/>
        <v>0</v>
      </c>
      <c r="L11" s="236"/>
      <c r="M11" s="233" t="s">
        <v>410</v>
      </c>
      <c r="N11" s="234">
        <f t="shared" si="3"/>
        <v>0</v>
      </c>
      <c r="O11" s="237"/>
      <c r="P11" s="234" t="s">
        <v>407</v>
      </c>
      <c r="Q11" s="234">
        <f t="shared" si="4"/>
        <v>1</v>
      </c>
      <c r="R11" s="234" t="s">
        <v>478</v>
      </c>
      <c r="S11" s="233" t="s">
        <v>410</v>
      </c>
      <c r="T11" s="234">
        <f t="shared" si="5"/>
        <v>0</v>
      </c>
      <c r="U11" s="233"/>
      <c r="V11" s="234" t="s">
        <v>410</v>
      </c>
      <c r="W11" s="234">
        <v>0</v>
      </c>
      <c r="X11" s="233"/>
      <c r="Y11" s="234" t="s">
        <v>410</v>
      </c>
      <c r="Z11" s="234">
        <f t="shared" si="6"/>
        <v>0</v>
      </c>
      <c r="AA11" s="236"/>
      <c r="AB11" s="233" t="s">
        <v>428</v>
      </c>
      <c r="AC11" s="234">
        <f t="shared" si="7"/>
        <v>0.5</v>
      </c>
      <c r="AD11" s="222" t="s">
        <v>673</v>
      </c>
      <c r="AE11" s="234" t="s">
        <v>407</v>
      </c>
      <c r="AF11" s="234">
        <f t="shared" si="8"/>
        <v>1</v>
      </c>
      <c r="AG11" s="236" t="s">
        <v>529</v>
      </c>
      <c r="AH11" s="234" t="s">
        <v>410</v>
      </c>
      <c r="AI11" s="234">
        <f t="shared" si="9"/>
        <v>0</v>
      </c>
      <c r="AJ11" s="233"/>
      <c r="AK11" s="233" t="s">
        <v>410</v>
      </c>
      <c r="AL11" s="234">
        <f t="shared" si="10"/>
        <v>0</v>
      </c>
      <c r="AM11" s="233"/>
      <c r="AN11" s="234" t="s">
        <v>407</v>
      </c>
      <c r="AO11" s="234">
        <f t="shared" si="11"/>
        <v>1</v>
      </c>
      <c r="AP11" s="233" t="s">
        <v>579</v>
      </c>
      <c r="AQ11" s="234" t="s">
        <v>407</v>
      </c>
      <c r="AR11" s="234">
        <f t="shared" si="12"/>
        <v>1</v>
      </c>
      <c r="AS11" s="233" t="s">
        <v>600</v>
      </c>
      <c r="AT11" s="234" t="s">
        <v>407</v>
      </c>
      <c r="AU11" s="234">
        <f t="shared" si="13"/>
        <v>1</v>
      </c>
      <c r="AV11" s="233" t="s">
        <v>638</v>
      </c>
      <c r="AW11" s="234" t="s">
        <v>410</v>
      </c>
      <c r="AX11" s="234">
        <f t="shared" si="14"/>
        <v>0</v>
      </c>
      <c r="AY11" s="233"/>
      <c r="AZ11" s="42"/>
    </row>
    <row r="12" spans="1:52" s="81" customFormat="1" ht="60" x14ac:dyDescent="0.25">
      <c r="A12" s="238" t="s">
        <v>113</v>
      </c>
      <c r="B12" s="238" t="s">
        <v>114</v>
      </c>
      <c r="C12" s="238"/>
      <c r="D12" s="239"/>
      <c r="E12" s="239"/>
      <c r="F12" s="240"/>
      <c r="G12" s="239"/>
      <c r="H12" s="239"/>
      <c r="I12" s="240"/>
      <c r="J12" s="239"/>
      <c r="K12" s="239"/>
      <c r="L12" s="240"/>
      <c r="M12" s="239"/>
      <c r="N12" s="239"/>
      <c r="O12" s="241"/>
      <c r="P12" s="239"/>
      <c r="Q12" s="239"/>
      <c r="R12" s="240"/>
      <c r="S12" s="239"/>
      <c r="T12" s="239"/>
      <c r="U12" s="240"/>
      <c r="V12" s="239"/>
      <c r="W12" s="238"/>
      <c r="X12" s="240"/>
      <c r="Y12" s="239"/>
      <c r="Z12" s="239"/>
      <c r="AA12" s="240"/>
      <c r="AB12" s="239"/>
      <c r="AC12" s="239"/>
      <c r="AD12" s="240"/>
      <c r="AE12" s="239"/>
      <c r="AF12" s="239"/>
      <c r="AG12" s="240"/>
      <c r="AH12" s="239"/>
      <c r="AI12" s="239"/>
      <c r="AJ12" s="241"/>
      <c r="AK12" s="239"/>
      <c r="AL12" s="239"/>
      <c r="AM12" s="241"/>
      <c r="AN12" s="239"/>
      <c r="AO12" s="239"/>
      <c r="AP12" s="240"/>
      <c r="AQ12" s="239"/>
      <c r="AR12" s="239"/>
      <c r="AS12" s="241"/>
      <c r="AT12" s="239"/>
      <c r="AU12" s="239"/>
      <c r="AV12" s="240"/>
      <c r="AW12" s="239"/>
      <c r="AX12" s="239"/>
      <c r="AY12" s="240"/>
    </row>
    <row r="13" spans="1:52" ht="270" x14ac:dyDescent="0.25">
      <c r="A13" s="242" t="s">
        <v>115</v>
      </c>
      <c r="B13" s="232" t="s">
        <v>116</v>
      </c>
      <c r="C13" s="235" t="s">
        <v>339</v>
      </c>
      <c r="D13" s="234" t="s">
        <v>428</v>
      </c>
      <c r="E13" s="234">
        <f t="shared" si="0"/>
        <v>0.5</v>
      </c>
      <c r="F13" s="234" t="s">
        <v>674</v>
      </c>
      <c r="G13" s="234" t="s">
        <v>410</v>
      </c>
      <c r="H13" s="234">
        <f t="shared" si="1"/>
        <v>0</v>
      </c>
      <c r="I13" s="233"/>
      <c r="J13" s="233" t="s">
        <v>407</v>
      </c>
      <c r="K13" s="234">
        <f t="shared" si="2"/>
        <v>1</v>
      </c>
      <c r="L13" s="233" t="s">
        <v>466</v>
      </c>
      <c r="M13" s="232" t="s">
        <v>407</v>
      </c>
      <c r="N13" s="234">
        <f t="shared" si="3"/>
        <v>1</v>
      </c>
      <c r="O13" s="233" t="s">
        <v>429</v>
      </c>
      <c r="P13" s="234" t="s">
        <v>410</v>
      </c>
      <c r="Q13" s="234">
        <f t="shared" si="4"/>
        <v>0</v>
      </c>
      <c r="R13" s="237"/>
      <c r="S13" s="233" t="s">
        <v>410</v>
      </c>
      <c r="T13" s="234">
        <f t="shared" si="5"/>
        <v>0</v>
      </c>
      <c r="U13" s="233"/>
      <c r="V13" s="234" t="s">
        <v>407</v>
      </c>
      <c r="W13" s="234">
        <v>1</v>
      </c>
      <c r="X13" s="234" t="s">
        <v>420</v>
      </c>
      <c r="Y13" s="234" t="s">
        <v>410</v>
      </c>
      <c r="Z13" s="234">
        <f t="shared" si="6"/>
        <v>0</v>
      </c>
      <c r="AA13" s="233"/>
      <c r="AB13" s="233" t="s">
        <v>407</v>
      </c>
      <c r="AC13" s="234">
        <f t="shared" si="7"/>
        <v>1</v>
      </c>
      <c r="AD13" s="237" t="s">
        <v>503</v>
      </c>
      <c r="AE13" s="233" t="s">
        <v>407</v>
      </c>
      <c r="AF13" s="234">
        <f t="shared" si="8"/>
        <v>1</v>
      </c>
      <c r="AG13" s="233" t="s">
        <v>530</v>
      </c>
      <c r="AH13" s="234" t="s">
        <v>410</v>
      </c>
      <c r="AI13" s="234">
        <f t="shared" si="9"/>
        <v>0</v>
      </c>
      <c r="AJ13" s="233"/>
      <c r="AK13" s="234" t="s">
        <v>407</v>
      </c>
      <c r="AL13" s="234">
        <f t="shared" si="10"/>
        <v>1</v>
      </c>
      <c r="AM13" s="233" t="s">
        <v>558</v>
      </c>
      <c r="AN13" s="234" t="s">
        <v>407</v>
      </c>
      <c r="AO13" s="234">
        <f t="shared" si="11"/>
        <v>1</v>
      </c>
      <c r="AP13" s="233" t="s">
        <v>578</v>
      </c>
      <c r="AQ13" s="234" t="s">
        <v>407</v>
      </c>
      <c r="AR13" s="234">
        <f t="shared" si="12"/>
        <v>1</v>
      </c>
      <c r="AS13" s="233" t="s">
        <v>600</v>
      </c>
      <c r="AT13" s="233" t="s">
        <v>410</v>
      </c>
      <c r="AU13" s="234">
        <f t="shared" si="13"/>
        <v>0</v>
      </c>
      <c r="AV13" s="233"/>
      <c r="AW13" s="234" t="s">
        <v>410</v>
      </c>
      <c r="AX13" s="234">
        <f t="shared" si="14"/>
        <v>0</v>
      </c>
      <c r="AY13" s="233"/>
      <c r="AZ13" s="42"/>
    </row>
    <row r="14" spans="1:52" ht="192.75" customHeight="1" x14ac:dyDescent="0.25">
      <c r="A14" s="242" t="s">
        <v>117</v>
      </c>
      <c r="B14" s="232" t="s">
        <v>118</v>
      </c>
      <c r="C14" s="235" t="s">
        <v>340</v>
      </c>
      <c r="D14" s="234" t="s">
        <v>410</v>
      </c>
      <c r="E14" s="234">
        <f t="shared" si="0"/>
        <v>0</v>
      </c>
      <c r="F14" s="237"/>
      <c r="G14" s="234" t="s">
        <v>410</v>
      </c>
      <c r="H14" s="234">
        <f t="shared" si="1"/>
        <v>0</v>
      </c>
      <c r="I14" s="236"/>
      <c r="J14" s="234" t="s">
        <v>410</v>
      </c>
      <c r="K14" s="234">
        <f t="shared" si="2"/>
        <v>0</v>
      </c>
      <c r="L14" s="236"/>
      <c r="M14" s="233" t="s">
        <v>410</v>
      </c>
      <c r="N14" s="234">
        <f t="shared" si="3"/>
        <v>0</v>
      </c>
      <c r="O14" s="237"/>
      <c r="P14" s="234" t="s">
        <v>410</v>
      </c>
      <c r="Q14" s="234">
        <f t="shared" si="4"/>
        <v>0</v>
      </c>
      <c r="R14" s="236"/>
      <c r="S14" s="234" t="s">
        <v>410</v>
      </c>
      <c r="T14" s="234">
        <f t="shared" si="5"/>
        <v>0</v>
      </c>
      <c r="U14" s="236"/>
      <c r="V14" s="233" t="s">
        <v>410</v>
      </c>
      <c r="W14" s="234">
        <v>0</v>
      </c>
      <c r="X14" s="237"/>
      <c r="Y14" s="234" t="s">
        <v>410</v>
      </c>
      <c r="Z14" s="234">
        <f t="shared" si="6"/>
        <v>0</v>
      </c>
      <c r="AA14" s="236"/>
      <c r="AB14" s="234" t="s">
        <v>410</v>
      </c>
      <c r="AC14" s="234">
        <f t="shared" si="7"/>
        <v>0</v>
      </c>
      <c r="AD14" s="236"/>
      <c r="AE14" s="234" t="s">
        <v>410</v>
      </c>
      <c r="AF14" s="234">
        <f t="shared" si="8"/>
        <v>0</v>
      </c>
      <c r="AG14" s="236"/>
      <c r="AH14" s="233" t="s">
        <v>410</v>
      </c>
      <c r="AI14" s="234">
        <f t="shared" si="9"/>
        <v>0</v>
      </c>
      <c r="AJ14" s="233"/>
      <c r="AK14" s="233" t="s">
        <v>410</v>
      </c>
      <c r="AL14" s="234">
        <f t="shared" si="10"/>
        <v>0</v>
      </c>
      <c r="AM14" s="237"/>
      <c r="AN14" s="233" t="s">
        <v>410</v>
      </c>
      <c r="AO14" s="234">
        <f t="shared" si="11"/>
        <v>0</v>
      </c>
      <c r="AP14" s="236"/>
      <c r="AQ14" s="233" t="s">
        <v>407</v>
      </c>
      <c r="AR14" s="234">
        <f t="shared" si="12"/>
        <v>1</v>
      </c>
      <c r="AS14" s="233" t="s">
        <v>600</v>
      </c>
      <c r="AT14" s="234" t="s">
        <v>410</v>
      </c>
      <c r="AU14" s="234">
        <f t="shared" si="13"/>
        <v>0</v>
      </c>
      <c r="AV14" s="236"/>
      <c r="AW14" s="234" t="s">
        <v>410</v>
      </c>
      <c r="AX14" s="234">
        <f t="shared" si="14"/>
        <v>0</v>
      </c>
      <c r="AY14" s="237"/>
      <c r="AZ14" s="42"/>
    </row>
    <row r="15" spans="1:52" ht="112.5" customHeight="1" x14ac:dyDescent="0.25">
      <c r="A15" s="242" t="s">
        <v>119</v>
      </c>
      <c r="B15" s="232" t="s">
        <v>120</v>
      </c>
      <c r="C15" s="235" t="s">
        <v>121</v>
      </c>
      <c r="D15" s="233" t="s">
        <v>410</v>
      </c>
      <c r="E15" s="234">
        <f t="shared" si="0"/>
        <v>0</v>
      </c>
      <c r="F15" s="234"/>
      <c r="G15" s="234" t="s">
        <v>407</v>
      </c>
      <c r="H15" s="234">
        <f t="shared" si="1"/>
        <v>1</v>
      </c>
      <c r="I15" s="233" t="s">
        <v>463</v>
      </c>
      <c r="J15" s="233" t="s">
        <v>410</v>
      </c>
      <c r="K15" s="234">
        <f t="shared" si="2"/>
        <v>0</v>
      </c>
      <c r="L15" s="233"/>
      <c r="M15" s="233" t="s">
        <v>407</v>
      </c>
      <c r="N15" s="234">
        <f t="shared" si="3"/>
        <v>1</v>
      </c>
      <c r="O15" s="243" t="s">
        <v>437</v>
      </c>
      <c r="P15" s="234" t="s">
        <v>407</v>
      </c>
      <c r="Q15" s="234">
        <f t="shared" si="4"/>
        <v>1</v>
      </c>
      <c r="R15" s="237" t="s">
        <v>479</v>
      </c>
      <c r="S15" s="234" t="s">
        <v>410</v>
      </c>
      <c r="T15" s="234">
        <f t="shared" si="5"/>
        <v>0</v>
      </c>
      <c r="U15" s="236"/>
      <c r="V15" s="233" t="s">
        <v>407</v>
      </c>
      <c r="W15" s="234">
        <v>1</v>
      </c>
      <c r="X15" s="237" t="s">
        <v>421</v>
      </c>
      <c r="Y15" s="234" t="s">
        <v>410</v>
      </c>
      <c r="Z15" s="234">
        <f t="shared" si="6"/>
        <v>0</v>
      </c>
      <c r="AA15" s="236"/>
      <c r="AB15" s="233" t="s">
        <v>407</v>
      </c>
      <c r="AC15" s="234">
        <f t="shared" si="7"/>
        <v>1</v>
      </c>
      <c r="AD15" s="233" t="s">
        <v>504</v>
      </c>
      <c r="AE15" s="234" t="s">
        <v>407</v>
      </c>
      <c r="AF15" s="234">
        <f t="shared" si="8"/>
        <v>1</v>
      </c>
      <c r="AG15" s="236" t="s">
        <v>531</v>
      </c>
      <c r="AH15" s="234" t="s">
        <v>410</v>
      </c>
      <c r="AI15" s="234">
        <f t="shared" si="9"/>
        <v>0</v>
      </c>
      <c r="AJ15" s="233"/>
      <c r="AK15" s="233" t="s">
        <v>407</v>
      </c>
      <c r="AL15" s="234">
        <f t="shared" si="10"/>
        <v>1</v>
      </c>
      <c r="AM15" s="233" t="s">
        <v>676</v>
      </c>
      <c r="AN15" s="234" t="s">
        <v>407</v>
      </c>
      <c r="AO15" s="234">
        <f t="shared" si="11"/>
        <v>1</v>
      </c>
      <c r="AP15" s="236" t="s">
        <v>580</v>
      </c>
      <c r="AQ15" s="234" t="s">
        <v>407</v>
      </c>
      <c r="AR15" s="234">
        <f t="shared" si="12"/>
        <v>1</v>
      </c>
      <c r="AS15" s="233" t="s">
        <v>602</v>
      </c>
      <c r="AT15" s="234" t="s">
        <v>407</v>
      </c>
      <c r="AU15" s="234">
        <f t="shared" si="13"/>
        <v>1</v>
      </c>
      <c r="AV15" s="237" t="s">
        <v>639</v>
      </c>
      <c r="AW15" s="234" t="s">
        <v>410</v>
      </c>
      <c r="AX15" s="234">
        <f t="shared" si="14"/>
        <v>0</v>
      </c>
      <c r="AY15" s="237"/>
      <c r="AZ15" s="42"/>
    </row>
    <row r="16" spans="1:52" s="81" customFormat="1" ht="60" customHeight="1" x14ac:dyDescent="0.25">
      <c r="A16" s="238" t="s">
        <v>122</v>
      </c>
      <c r="B16" s="238" t="s">
        <v>123</v>
      </c>
      <c r="C16" s="238"/>
      <c r="D16" s="239"/>
      <c r="E16" s="239"/>
      <c r="F16" s="240"/>
      <c r="G16" s="239"/>
      <c r="H16" s="239"/>
      <c r="I16" s="240"/>
      <c r="J16" s="239"/>
      <c r="K16" s="239"/>
      <c r="L16" s="240"/>
      <c r="M16" s="239"/>
      <c r="N16" s="239"/>
      <c r="O16" s="241"/>
      <c r="P16" s="239"/>
      <c r="Q16" s="239"/>
      <c r="R16" s="240"/>
      <c r="S16" s="239"/>
      <c r="T16" s="239"/>
      <c r="U16" s="240"/>
      <c r="V16" s="239"/>
      <c r="W16" s="238"/>
      <c r="X16" s="240"/>
      <c r="Y16" s="239"/>
      <c r="Z16" s="239"/>
      <c r="AA16" s="240"/>
      <c r="AB16" s="239"/>
      <c r="AC16" s="239"/>
      <c r="AD16" s="240"/>
      <c r="AE16" s="239"/>
      <c r="AF16" s="239"/>
      <c r="AG16" s="240"/>
      <c r="AH16" s="239"/>
      <c r="AI16" s="239"/>
      <c r="AJ16" s="241"/>
      <c r="AK16" s="239"/>
      <c r="AL16" s="239"/>
      <c r="AM16" s="241"/>
      <c r="AN16" s="239"/>
      <c r="AO16" s="239"/>
      <c r="AP16" s="240"/>
      <c r="AQ16" s="239"/>
      <c r="AR16" s="239"/>
      <c r="AS16" s="241"/>
      <c r="AT16" s="239"/>
      <c r="AU16" s="239"/>
      <c r="AV16" s="240"/>
      <c r="AW16" s="239"/>
      <c r="AX16" s="239"/>
      <c r="AY16" s="240"/>
    </row>
    <row r="17" spans="1:52" ht="270" x14ac:dyDescent="0.25">
      <c r="A17" s="242" t="s">
        <v>124</v>
      </c>
      <c r="B17" s="232" t="s">
        <v>341</v>
      </c>
      <c r="C17" s="235" t="s">
        <v>125</v>
      </c>
      <c r="D17" s="233" t="s">
        <v>407</v>
      </c>
      <c r="E17" s="234">
        <f t="shared" si="0"/>
        <v>1</v>
      </c>
      <c r="F17" s="234" t="s">
        <v>674</v>
      </c>
      <c r="G17" s="234" t="s">
        <v>410</v>
      </c>
      <c r="H17" s="234">
        <f t="shared" si="1"/>
        <v>0</v>
      </c>
      <c r="I17" s="233"/>
      <c r="J17" s="233" t="s">
        <v>407</v>
      </c>
      <c r="K17" s="234">
        <f t="shared" si="2"/>
        <v>1</v>
      </c>
      <c r="L17" s="233" t="s">
        <v>466</v>
      </c>
      <c r="M17" s="234" t="s">
        <v>407</v>
      </c>
      <c r="N17" s="234">
        <f t="shared" si="3"/>
        <v>1</v>
      </c>
      <c r="O17" s="233" t="s">
        <v>429</v>
      </c>
      <c r="P17" s="234" t="s">
        <v>410</v>
      </c>
      <c r="Q17" s="234">
        <f t="shared" si="4"/>
        <v>0</v>
      </c>
      <c r="R17" s="233"/>
      <c r="S17" s="234" t="s">
        <v>410</v>
      </c>
      <c r="T17" s="234">
        <f t="shared" si="5"/>
        <v>0</v>
      </c>
      <c r="U17" s="233"/>
      <c r="V17" s="234" t="s">
        <v>407</v>
      </c>
      <c r="W17" s="234">
        <v>1</v>
      </c>
      <c r="X17" s="233" t="s">
        <v>415</v>
      </c>
      <c r="Y17" s="234" t="s">
        <v>410</v>
      </c>
      <c r="Z17" s="234">
        <f t="shared" si="6"/>
        <v>0</v>
      </c>
      <c r="AA17" s="233"/>
      <c r="AB17" s="233" t="s">
        <v>407</v>
      </c>
      <c r="AC17" s="234">
        <f t="shared" si="7"/>
        <v>1</v>
      </c>
      <c r="AD17" s="237" t="s">
        <v>505</v>
      </c>
      <c r="AE17" s="233" t="s">
        <v>407</v>
      </c>
      <c r="AF17" s="234">
        <f t="shared" si="8"/>
        <v>1</v>
      </c>
      <c r="AG17" s="233" t="s">
        <v>532</v>
      </c>
      <c r="AH17" s="234" t="s">
        <v>410</v>
      </c>
      <c r="AI17" s="234">
        <f t="shared" si="9"/>
        <v>0</v>
      </c>
      <c r="AJ17" s="233"/>
      <c r="AK17" s="234" t="s">
        <v>410</v>
      </c>
      <c r="AL17" s="234">
        <f t="shared" si="10"/>
        <v>0</v>
      </c>
      <c r="AM17" s="233"/>
      <c r="AN17" s="233" t="s">
        <v>407</v>
      </c>
      <c r="AO17" s="234">
        <f t="shared" si="11"/>
        <v>1</v>
      </c>
      <c r="AP17" s="233" t="s">
        <v>568</v>
      </c>
      <c r="AQ17" s="234" t="s">
        <v>407</v>
      </c>
      <c r="AR17" s="234">
        <f t="shared" si="12"/>
        <v>1</v>
      </c>
      <c r="AS17" s="233" t="s">
        <v>600</v>
      </c>
      <c r="AT17" s="233" t="s">
        <v>410</v>
      </c>
      <c r="AU17" s="234">
        <f t="shared" si="13"/>
        <v>0</v>
      </c>
      <c r="AV17" s="245"/>
      <c r="AW17" s="234" t="s">
        <v>410</v>
      </c>
      <c r="AX17" s="234">
        <f t="shared" si="14"/>
        <v>0</v>
      </c>
      <c r="AY17" s="233"/>
      <c r="AZ17" s="42"/>
    </row>
    <row r="18" spans="1:52" ht="135" x14ac:dyDescent="0.25">
      <c r="A18" s="242" t="s">
        <v>126</v>
      </c>
      <c r="B18" s="232" t="s">
        <v>127</v>
      </c>
      <c r="C18" s="235" t="s">
        <v>128</v>
      </c>
      <c r="D18" s="234" t="s">
        <v>410</v>
      </c>
      <c r="E18" s="234">
        <f t="shared" si="0"/>
        <v>0</v>
      </c>
      <c r="F18" s="234"/>
      <c r="G18" s="234" t="s">
        <v>410</v>
      </c>
      <c r="H18" s="234">
        <f t="shared" si="1"/>
        <v>0</v>
      </c>
      <c r="I18" s="236"/>
      <c r="J18" s="234" t="s">
        <v>410</v>
      </c>
      <c r="K18" s="234">
        <f t="shared" si="2"/>
        <v>0</v>
      </c>
      <c r="L18" s="236"/>
      <c r="M18" s="234" t="s">
        <v>410</v>
      </c>
      <c r="N18" s="234">
        <f t="shared" si="3"/>
        <v>0</v>
      </c>
      <c r="O18" s="233"/>
      <c r="P18" s="234" t="s">
        <v>410</v>
      </c>
      <c r="Q18" s="234">
        <f t="shared" si="4"/>
        <v>0</v>
      </c>
      <c r="R18" s="236"/>
      <c r="S18" s="234" t="s">
        <v>410</v>
      </c>
      <c r="T18" s="234">
        <f t="shared" si="5"/>
        <v>0</v>
      </c>
      <c r="U18" s="236"/>
      <c r="V18" s="234" t="s">
        <v>410</v>
      </c>
      <c r="W18" s="234">
        <v>0</v>
      </c>
      <c r="X18" s="236"/>
      <c r="Y18" s="234" t="s">
        <v>410</v>
      </c>
      <c r="Z18" s="234">
        <f t="shared" si="6"/>
        <v>0</v>
      </c>
      <c r="AA18" s="236"/>
      <c r="AB18" s="233" t="s">
        <v>410</v>
      </c>
      <c r="AC18" s="234">
        <f t="shared" si="7"/>
        <v>0</v>
      </c>
      <c r="AD18" s="237"/>
      <c r="AE18" s="234" t="s">
        <v>410</v>
      </c>
      <c r="AF18" s="234">
        <f t="shared" si="8"/>
        <v>0</v>
      </c>
      <c r="AG18" s="236"/>
      <c r="AH18" s="234" t="s">
        <v>410</v>
      </c>
      <c r="AI18" s="234">
        <f t="shared" si="9"/>
        <v>0</v>
      </c>
      <c r="AJ18" s="233"/>
      <c r="AK18" s="234" t="s">
        <v>410</v>
      </c>
      <c r="AL18" s="234">
        <f t="shared" si="10"/>
        <v>0</v>
      </c>
      <c r="AM18" s="233"/>
      <c r="AN18" s="234" t="s">
        <v>410</v>
      </c>
      <c r="AO18" s="234">
        <f t="shared" si="11"/>
        <v>0</v>
      </c>
      <c r="AP18" s="236"/>
      <c r="AQ18" s="234" t="s">
        <v>410</v>
      </c>
      <c r="AR18" s="234">
        <f t="shared" si="12"/>
        <v>0</v>
      </c>
      <c r="AS18" s="233"/>
      <c r="AT18" s="234" t="s">
        <v>410</v>
      </c>
      <c r="AU18" s="234">
        <f t="shared" si="13"/>
        <v>0</v>
      </c>
      <c r="AV18" s="245"/>
      <c r="AW18" s="234" t="s">
        <v>410</v>
      </c>
      <c r="AX18" s="234">
        <f t="shared" si="14"/>
        <v>0</v>
      </c>
      <c r="AY18" s="236"/>
      <c r="AZ18" s="42"/>
    </row>
    <row r="19" spans="1:52" ht="150" x14ac:dyDescent="0.25">
      <c r="A19" s="242" t="s">
        <v>129</v>
      </c>
      <c r="B19" s="232" t="s">
        <v>130</v>
      </c>
      <c r="C19" s="235" t="s">
        <v>131</v>
      </c>
      <c r="D19" s="234" t="s">
        <v>410</v>
      </c>
      <c r="E19" s="234">
        <f t="shared" si="0"/>
        <v>0</v>
      </c>
      <c r="F19" s="236"/>
      <c r="G19" s="234" t="s">
        <v>410</v>
      </c>
      <c r="H19" s="234">
        <f t="shared" si="1"/>
        <v>0</v>
      </c>
      <c r="I19" s="236"/>
      <c r="J19" s="234" t="s">
        <v>410</v>
      </c>
      <c r="K19" s="234">
        <f t="shared" si="2"/>
        <v>0</v>
      </c>
      <c r="L19" s="236"/>
      <c r="M19" s="234" t="s">
        <v>410</v>
      </c>
      <c r="N19" s="234">
        <f t="shared" si="3"/>
        <v>0</v>
      </c>
      <c r="O19" s="233"/>
      <c r="P19" s="234" t="s">
        <v>410</v>
      </c>
      <c r="Q19" s="234">
        <f t="shared" si="4"/>
        <v>0</v>
      </c>
      <c r="R19" s="236"/>
      <c r="S19" s="234" t="s">
        <v>410</v>
      </c>
      <c r="T19" s="234">
        <f t="shared" si="5"/>
        <v>0</v>
      </c>
      <c r="U19" s="236"/>
      <c r="V19" s="234" t="s">
        <v>410</v>
      </c>
      <c r="W19" s="234">
        <v>0</v>
      </c>
      <c r="X19" s="236"/>
      <c r="Y19" s="234" t="s">
        <v>410</v>
      </c>
      <c r="Z19" s="234">
        <f t="shared" si="6"/>
        <v>0</v>
      </c>
      <c r="AA19" s="236"/>
      <c r="AB19" s="234" t="s">
        <v>410</v>
      </c>
      <c r="AC19" s="234">
        <f t="shared" si="7"/>
        <v>0</v>
      </c>
      <c r="AD19" s="236"/>
      <c r="AE19" s="234" t="s">
        <v>410</v>
      </c>
      <c r="AF19" s="234">
        <f t="shared" si="8"/>
        <v>0</v>
      </c>
      <c r="AG19" s="236"/>
      <c r="AH19" s="234" t="s">
        <v>410</v>
      </c>
      <c r="AI19" s="234">
        <f t="shared" si="9"/>
        <v>0</v>
      </c>
      <c r="AJ19" s="233"/>
      <c r="AK19" s="234" t="s">
        <v>410</v>
      </c>
      <c r="AL19" s="234">
        <f t="shared" si="10"/>
        <v>0</v>
      </c>
      <c r="AM19" s="244"/>
      <c r="AN19" s="234" t="s">
        <v>410</v>
      </c>
      <c r="AO19" s="234">
        <f t="shared" si="11"/>
        <v>0</v>
      </c>
      <c r="AP19" s="236"/>
      <c r="AQ19" s="234" t="s">
        <v>410</v>
      </c>
      <c r="AR19" s="234">
        <f t="shared" si="12"/>
        <v>0</v>
      </c>
      <c r="AS19" s="233"/>
      <c r="AT19" s="234" t="s">
        <v>410</v>
      </c>
      <c r="AU19" s="234">
        <f t="shared" si="13"/>
        <v>0</v>
      </c>
      <c r="AV19" s="245"/>
      <c r="AW19" s="234" t="s">
        <v>410</v>
      </c>
      <c r="AX19" s="234">
        <f t="shared" si="14"/>
        <v>0</v>
      </c>
      <c r="AY19" s="236"/>
      <c r="AZ19" s="42"/>
    </row>
    <row r="20" spans="1:52" s="81" customFormat="1" ht="63.75" customHeight="1" x14ac:dyDescent="0.25">
      <c r="A20" s="238" t="s">
        <v>132</v>
      </c>
      <c r="B20" s="238" t="s">
        <v>133</v>
      </c>
      <c r="C20" s="238"/>
      <c r="D20" s="239"/>
      <c r="E20" s="239"/>
      <c r="F20" s="240"/>
      <c r="G20" s="239"/>
      <c r="H20" s="239"/>
      <c r="I20" s="240"/>
      <c r="J20" s="239"/>
      <c r="K20" s="239"/>
      <c r="L20" s="240"/>
      <c r="M20" s="239"/>
      <c r="N20" s="239"/>
      <c r="O20" s="241"/>
      <c r="P20" s="239"/>
      <c r="Q20" s="239"/>
      <c r="R20" s="240"/>
      <c r="S20" s="239"/>
      <c r="T20" s="239"/>
      <c r="U20" s="240"/>
      <c r="V20" s="239"/>
      <c r="W20" s="238"/>
      <c r="X20" s="240"/>
      <c r="Y20" s="239"/>
      <c r="Z20" s="239"/>
      <c r="AA20" s="240"/>
      <c r="AB20" s="239"/>
      <c r="AC20" s="239"/>
      <c r="AD20" s="240"/>
      <c r="AE20" s="239"/>
      <c r="AF20" s="239"/>
      <c r="AG20" s="240"/>
      <c r="AH20" s="239"/>
      <c r="AI20" s="239"/>
      <c r="AJ20" s="241"/>
      <c r="AK20" s="239"/>
      <c r="AL20" s="239"/>
      <c r="AM20" s="241"/>
      <c r="AN20" s="239"/>
      <c r="AO20" s="239"/>
      <c r="AP20" s="240"/>
      <c r="AQ20" s="239"/>
      <c r="AR20" s="239"/>
      <c r="AS20" s="241"/>
      <c r="AT20" s="239"/>
      <c r="AU20" s="239"/>
      <c r="AV20" s="240"/>
      <c r="AW20" s="239"/>
      <c r="AX20" s="239"/>
      <c r="AY20" s="240"/>
    </row>
    <row r="21" spans="1:52" ht="409.5" x14ac:dyDescent="0.25">
      <c r="A21" s="242" t="s">
        <v>134</v>
      </c>
      <c r="B21" s="232" t="s">
        <v>135</v>
      </c>
      <c r="C21" s="235" t="s">
        <v>342</v>
      </c>
      <c r="D21" s="233" t="s">
        <v>410</v>
      </c>
      <c r="E21" s="234">
        <f t="shared" si="0"/>
        <v>0</v>
      </c>
      <c r="F21" s="236"/>
      <c r="G21" s="234" t="s">
        <v>410</v>
      </c>
      <c r="H21" s="234">
        <f t="shared" si="1"/>
        <v>0</v>
      </c>
      <c r="I21" s="236"/>
      <c r="J21" s="234" t="s">
        <v>410</v>
      </c>
      <c r="K21" s="234">
        <f t="shared" si="2"/>
        <v>0</v>
      </c>
      <c r="L21" s="236"/>
      <c r="M21" s="233" t="s">
        <v>410</v>
      </c>
      <c r="N21" s="234">
        <f t="shared" si="3"/>
        <v>0</v>
      </c>
      <c r="O21" s="233"/>
      <c r="P21" s="234" t="s">
        <v>410</v>
      </c>
      <c r="Q21" s="234">
        <f t="shared" si="4"/>
        <v>0</v>
      </c>
      <c r="R21" s="236"/>
      <c r="S21" s="234" t="s">
        <v>410</v>
      </c>
      <c r="T21" s="234">
        <f t="shared" si="5"/>
        <v>0</v>
      </c>
      <c r="U21" s="233"/>
      <c r="V21" s="233" t="s">
        <v>410</v>
      </c>
      <c r="W21" s="234">
        <v>0</v>
      </c>
      <c r="X21" s="236"/>
      <c r="Y21" s="234" t="s">
        <v>410</v>
      </c>
      <c r="Z21" s="234">
        <f t="shared" si="6"/>
        <v>0</v>
      </c>
      <c r="AA21" s="236"/>
      <c r="AB21" s="234" t="s">
        <v>410</v>
      </c>
      <c r="AC21" s="234">
        <f t="shared" si="7"/>
        <v>0</v>
      </c>
      <c r="AD21" s="236"/>
      <c r="AE21" s="234" t="s">
        <v>407</v>
      </c>
      <c r="AF21" s="234">
        <f t="shared" si="8"/>
        <v>1</v>
      </c>
      <c r="AG21" s="233" t="s">
        <v>533</v>
      </c>
      <c r="AH21" s="234" t="s">
        <v>410</v>
      </c>
      <c r="AI21" s="234">
        <f t="shared" si="9"/>
        <v>0</v>
      </c>
      <c r="AJ21" s="233"/>
      <c r="AK21" s="234" t="s">
        <v>410</v>
      </c>
      <c r="AL21" s="234">
        <f t="shared" si="10"/>
        <v>0</v>
      </c>
      <c r="AM21" s="233"/>
      <c r="AN21" s="233" t="s">
        <v>410</v>
      </c>
      <c r="AO21" s="234">
        <f t="shared" si="11"/>
        <v>0</v>
      </c>
      <c r="AP21" s="236"/>
      <c r="AQ21" s="234" t="s">
        <v>407</v>
      </c>
      <c r="AR21" s="234">
        <f t="shared" si="12"/>
        <v>1</v>
      </c>
      <c r="AS21" s="233" t="s">
        <v>603</v>
      </c>
      <c r="AT21" s="233" t="s">
        <v>410</v>
      </c>
      <c r="AU21" s="234">
        <f t="shared" si="13"/>
        <v>0</v>
      </c>
      <c r="AV21" s="237"/>
      <c r="AW21" s="234" t="s">
        <v>410</v>
      </c>
      <c r="AX21" s="234">
        <f t="shared" si="14"/>
        <v>0</v>
      </c>
      <c r="AY21" s="236"/>
      <c r="AZ21" s="42"/>
    </row>
    <row r="22" spans="1:52" ht="75" x14ac:dyDescent="0.25">
      <c r="A22" s="242" t="s">
        <v>136</v>
      </c>
      <c r="B22" s="232" t="s">
        <v>137</v>
      </c>
      <c r="C22" s="235" t="s">
        <v>138</v>
      </c>
      <c r="D22" s="234" t="s">
        <v>410</v>
      </c>
      <c r="E22" s="234">
        <f t="shared" si="0"/>
        <v>0</v>
      </c>
      <c r="F22" s="236"/>
      <c r="G22" s="234" t="s">
        <v>410</v>
      </c>
      <c r="H22" s="234">
        <f t="shared" si="1"/>
        <v>0</v>
      </c>
      <c r="I22" s="236"/>
      <c r="J22" s="234" t="s">
        <v>410</v>
      </c>
      <c r="K22" s="234">
        <f t="shared" si="2"/>
        <v>0</v>
      </c>
      <c r="L22" s="236"/>
      <c r="M22" s="234" t="s">
        <v>410</v>
      </c>
      <c r="N22" s="234">
        <f t="shared" si="3"/>
        <v>0</v>
      </c>
      <c r="O22" s="233"/>
      <c r="P22" s="234" t="s">
        <v>410</v>
      </c>
      <c r="Q22" s="234">
        <f t="shared" si="4"/>
        <v>0</v>
      </c>
      <c r="R22" s="236"/>
      <c r="S22" s="234" t="s">
        <v>410</v>
      </c>
      <c r="T22" s="234">
        <f t="shared" si="5"/>
        <v>0</v>
      </c>
      <c r="U22" s="233"/>
      <c r="V22" s="233" t="s">
        <v>410</v>
      </c>
      <c r="W22" s="234">
        <v>0</v>
      </c>
      <c r="X22" s="237"/>
      <c r="Y22" s="234" t="s">
        <v>410</v>
      </c>
      <c r="Z22" s="234">
        <f t="shared" si="6"/>
        <v>0</v>
      </c>
      <c r="AA22" s="236"/>
      <c r="AB22" s="234" t="s">
        <v>410</v>
      </c>
      <c r="AC22" s="234">
        <f t="shared" si="7"/>
        <v>0</v>
      </c>
      <c r="AD22" s="236"/>
      <c r="AE22" s="234" t="s">
        <v>410</v>
      </c>
      <c r="AF22" s="234">
        <f t="shared" si="8"/>
        <v>0</v>
      </c>
      <c r="AG22" s="236"/>
      <c r="AH22" s="234" t="s">
        <v>410</v>
      </c>
      <c r="AI22" s="234">
        <f t="shared" si="9"/>
        <v>0</v>
      </c>
      <c r="AJ22" s="233"/>
      <c r="AK22" s="234" t="s">
        <v>410</v>
      </c>
      <c r="AL22" s="234">
        <f t="shared" si="10"/>
        <v>0</v>
      </c>
      <c r="AM22" s="233"/>
      <c r="AN22" s="234" t="s">
        <v>410</v>
      </c>
      <c r="AO22" s="234">
        <f t="shared" si="11"/>
        <v>0</v>
      </c>
      <c r="AP22" s="236"/>
      <c r="AQ22" s="234" t="s">
        <v>410</v>
      </c>
      <c r="AR22" s="234">
        <f t="shared" si="12"/>
        <v>0</v>
      </c>
      <c r="AS22" s="233"/>
      <c r="AT22" s="234" t="s">
        <v>410</v>
      </c>
      <c r="AU22" s="234">
        <f t="shared" si="13"/>
        <v>0</v>
      </c>
      <c r="AV22" s="236"/>
      <c r="AW22" s="234" t="s">
        <v>410</v>
      </c>
      <c r="AX22" s="234">
        <f t="shared" si="14"/>
        <v>0</v>
      </c>
      <c r="AY22" s="236"/>
      <c r="AZ22" s="42"/>
    </row>
    <row r="23" spans="1:52" ht="75" x14ac:dyDescent="0.25">
      <c r="A23" s="242" t="s">
        <v>139</v>
      </c>
      <c r="B23" s="232" t="s">
        <v>140</v>
      </c>
      <c r="C23" s="235" t="s">
        <v>138</v>
      </c>
      <c r="D23" s="234" t="s">
        <v>410</v>
      </c>
      <c r="E23" s="234">
        <f t="shared" si="0"/>
        <v>0</v>
      </c>
      <c r="F23" s="236"/>
      <c r="G23" s="234" t="s">
        <v>410</v>
      </c>
      <c r="H23" s="234">
        <f t="shared" si="1"/>
        <v>0</v>
      </c>
      <c r="I23" s="236"/>
      <c r="J23" s="234" t="s">
        <v>410</v>
      </c>
      <c r="K23" s="234">
        <f t="shared" si="2"/>
        <v>0</v>
      </c>
      <c r="L23" s="236"/>
      <c r="M23" s="234" t="s">
        <v>410</v>
      </c>
      <c r="N23" s="234">
        <f t="shared" si="3"/>
        <v>0</v>
      </c>
      <c r="O23" s="233"/>
      <c r="P23" s="234" t="s">
        <v>410</v>
      </c>
      <c r="Q23" s="234">
        <f t="shared" si="4"/>
        <v>0</v>
      </c>
      <c r="R23" s="236"/>
      <c r="S23" s="234" t="s">
        <v>410</v>
      </c>
      <c r="T23" s="234">
        <f t="shared" si="5"/>
        <v>0</v>
      </c>
      <c r="U23" s="233"/>
      <c r="V23" s="233" t="s">
        <v>410</v>
      </c>
      <c r="W23" s="234">
        <v>0</v>
      </c>
      <c r="X23" s="236"/>
      <c r="Y23" s="234" t="s">
        <v>410</v>
      </c>
      <c r="Z23" s="234">
        <f t="shared" si="6"/>
        <v>0</v>
      </c>
      <c r="AA23" s="236"/>
      <c r="AB23" s="234" t="s">
        <v>410</v>
      </c>
      <c r="AC23" s="234">
        <f t="shared" si="7"/>
        <v>0</v>
      </c>
      <c r="AD23" s="236"/>
      <c r="AE23" s="234" t="s">
        <v>410</v>
      </c>
      <c r="AF23" s="234">
        <f t="shared" si="8"/>
        <v>0</v>
      </c>
      <c r="AG23" s="236"/>
      <c r="AH23" s="234" t="s">
        <v>410</v>
      </c>
      <c r="AI23" s="234">
        <f t="shared" si="9"/>
        <v>0</v>
      </c>
      <c r="AJ23" s="233"/>
      <c r="AK23" s="234" t="s">
        <v>410</v>
      </c>
      <c r="AL23" s="234">
        <f t="shared" si="10"/>
        <v>0</v>
      </c>
      <c r="AM23" s="233"/>
      <c r="AN23" s="234" t="s">
        <v>410</v>
      </c>
      <c r="AO23" s="234">
        <f t="shared" si="11"/>
        <v>0</v>
      </c>
      <c r="AP23" s="236"/>
      <c r="AQ23" s="234" t="s">
        <v>410</v>
      </c>
      <c r="AR23" s="234">
        <f t="shared" si="12"/>
        <v>0</v>
      </c>
      <c r="AS23" s="233"/>
      <c r="AT23" s="234" t="s">
        <v>410</v>
      </c>
      <c r="AU23" s="234">
        <f t="shared" si="13"/>
        <v>0</v>
      </c>
      <c r="AV23" s="236"/>
      <c r="AW23" s="234" t="s">
        <v>410</v>
      </c>
      <c r="AX23" s="234">
        <f t="shared" si="14"/>
        <v>0</v>
      </c>
      <c r="AY23" s="236"/>
      <c r="AZ23" s="42"/>
    </row>
    <row r="24" spans="1:52" s="81" customFormat="1" ht="62.25" customHeight="1" x14ac:dyDescent="0.25">
      <c r="A24" s="238" t="s">
        <v>141</v>
      </c>
      <c r="B24" s="238" t="s">
        <v>142</v>
      </c>
      <c r="C24" s="238"/>
      <c r="D24" s="239"/>
      <c r="E24" s="239"/>
      <c r="F24" s="240"/>
      <c r="G24" s="239"/>
      <c r="H24" s="239"/>
      <c r="I24" s="240"/>
      <c r="J24" s="239"/>
      <c r="K24" s="239"/>
      <c r="L24" s="240"/>
      <c r="M24" s="239"/>
      <c r="N24" s="239"/>
      <c r="O24" s="241"/>
      <c r="P24" s="239"/>
      <c r="Q24" s="239"/>
      <c r="R24" s="240"/>
      <c r="S24" s="239"/>
      <c r="T24" s="239"/>
      <c r="U24" s="240"/>
      <c r="V24" s="239"/>
      <c r="W24" s="238"/>
      <c r="X24" s="240"/>
      <c r="Y24" s="239"/>
      <c r="Z24" s="239"/>
      <c r="AA24" s="240"/>
      <c r="AB24" s="239"/>
      <c r="AC24" s="239"/>
      <c r="AD24" s="240"/>
      <c r="AE24" s="239"/>
      <c r="AF24" s="239"/>
      <c r="AG24" s="240"/>
      <c r="AH24" s="239"/>
      <c r="AI24" s="239"/>
      <c r="AJ24" s="241"/>
      <c r="AK24" s="239"/>
      <c r="AL24" s="239"/>
      <c r="AM24" s="241"/>
      <c r="AN24" s="239"/>
      <c r="AO24" s="239"/>
      <c r="AP24" s="240"/>
      <c r="AQ24" s="239"/>
      <c r="AR24" s="239"/>
      <c r="AS24" s="241"/>
      <c r="AT24" s="239"/>
      <c r="AU24" s="239"/>
      <c r="AV24" s="240"/>
      <c r="AW24" s="239"/>
      <c r="AX24" s="239"/>
      <c r="AY24" s="240"/>
    </row>
    <row r="25" spans="1:52" ht="210" x14ac:dyDescent="0.25">
      <c r="A25" s="242" t="s">
        <v>143</v>
      </c>
      <c r="B25" s="235" t="s">
        <v>343</v>
      </c>
      <c r="C25" s="235" t="s">
        <v>144</v>
      </c>
      <c r="D25" s="233" t="s">
        <v>410</v>
      </c>
      <c r="E25" s="234">
        <f t="shared" si="0"/>
        <v>0</v>
      </c>
      <c r="F25" s="237"/>
      <c r="G25" s="234" t="s">
        <v>410</v>
      </c>
      <c r="H25" s="234">
        <f t="shared" si="1"/>
        <v>0</v>
      </c>
      <c r="I25" s="236"/>
      <c r="J25" s="233" t="s">
        <v>410</v>
      </c>
      <c r="K25" s="234">
        <f t="shared" si="2"/>
        <v>0</v>
      </c>
      <c r="L25" s="236"/>
      <c r="M25" s="233" t="s">
        <v>410</v>
      </c>
      <c r="N25" s="234">
        <f t="shared" si="3"/>
        <v>0</v>
      </c>
      <c r="O25" s="233"/>
      <c r="P25" s="234" t="s">
        <v>410</v>
      </c>
      <c r="Q25" s="234">
        <f t="shared" si="4"/>
        <v>0</v>
      </c>
      <c r="R25" s="236"/>
      <c r="S25" s="234" t="s">
        <v>410</v>
      </c>
      <c r="T25" s="234">
        <f t="shared" si="5"/>
        <v>0</v>
      </c>
      <c r="U25" s="236"/>
      <c r="V25" s="233" t="s">
        <v>410</v>
      </c>
      <c r="W25" s="233">
        <v>0</v>
      </c>
      <c r="X25" s="237"/>
      <c r="Y25" s="234" t="s">
        <v>410</v>
      </c>
      <c r="Z25" s="234">
        <f t="shared" si="6"/>
        <v>0</v>
      </c>
      <c r="AA25" s="236"/>
      <c r="AB25" s="233" t="s">
        <v>407</v>
      </c>
      <c r="AC25" s="234">
        <f t="shared" si="7"/>
        <v>1</v>
      </c>
      <c r="AD25" s="245" t="s">
        <v>506</v>
      </c>
      <c r="AE25" s="233" t="s">
        <v>407</v>
      </c>
      <c r="AF25" s="234">
        <f t="shared" si="8"/>
        <v>1</v>
      </c>
      <c r="AG25" s="234" t="s">
        <v>534</v>
      </c>
      <c r="AH25" s="234" t="s">
        <v>410</v>
      </c>
      <c r="AI25" s="234">
        <f t="shared" si="9"/>
        <v>0</v>
      </c>
      <c r="AJ25" s="237"/>
      <c r="AK25" s="233" t="s">
        <v>407</v>
      </c>
      <c r="AL25" s="234">
        <f t="shared" si="10"/>
        <v>1</v>
      </c>
      <c r="AM25" s="233" t="s">
        <v>559</v>
      </c>
      <c r="AN25" s="233" t="s">
        <v>407</v>
      </c>
      <c r="AO25" s="234">
        <f t="shared" si="11"/>
        <v>1</v>
      </c>
      <c r="AP25" s="233" t="s">
        <v>568</v>
      </c>
      <c r="AQ25" s="234" t="s">
        <v>407</v>
      </c>
      <c r="AR25" s="234">
        <f t="shared" si="12"/>
        <v>1</v>
      </c>
      <c r="AS25" s="233" t="s">
        <v>600</v>
      </c>
      <c r="AT25" s="234" t="s">
        <v>410</v>
      </c>
      <c r="AU25" s="234">
        <f t="shared" si="13"/>
        <v>0</v>
      </c>
      <c r="AV25" s="233"/>
      <c r="AW25" s="234" t="s">
        <v>410</v>
      </c>
      <c r="AX25" s="234">
        <f t="shared" si="14"/>
        <v>0</v>
      </c>
      <c r="AY25" s="237"/>
      <c r="AZ25" s="42"/>
    </row>
    <row r="26" spans="1:52" ht="105" x14ac:dyDescent="0.25">
      <c r="A26" s="242" t="s">
        <v>145</v>
      </c>
      <c r="B26" s="235" t="s">
        <v>146</v>
      </c>
      <c r="C26" s="235" t="s">
        <v>344</v>
      </c>
      <c r="D26" s="234" t="s">
        <v>410</v>
      </c>
      <c r="E26" s="234">
        <f t="shared" si="0"/>
        <v>0</v>
      </c>
      <c r="F26" s="236"/>
      <c r="G26" s="234" t="s">
        <v>410</v>
      </c>
      <c r="H26" s="234">
        <f t="shared" si="1"/>
        <v>0</v>
      </c>
      <c r="I26" s="236"/>
      <c r="J26" s="234" t="s">
        <v>410</v>
      </c>
      <c r="K26" s="234">
        <f t="shared" si="2"/>
        <v>0</v>
      </c>
      <c r="L26" s="236"/>
      <c r="M26" s="232" t="s">
        <v>410</v>
      </c>
      <c r="N26" s="234">
        <f t="shared" si="3"/>
        <v>0</v>
      </c>
      <c r="O26" s="233"/>
      <c r="P26" s="234" t="s">
        <v>410</v>
      </c>
      <c r="Q26" s="234">
        <f t="shared" si="4"/>
        <v>0</v>
      </c>
      <c r="R26" s="236"/>
      <c r="S26" s="234" t="s">
        <v>410</v>
      </c>
      <c r="T26" s="234">
        <f t="shared" si="5"/>
        <v>0</v>
      </c>
      <c r="U26" s="236"/>
      <c r="V26" s="233" t="s">
        <v>410</v>
      </c>
      <c r="W26" s="234">
        <v>0</v>
      </c>
      <c r="X26" s="236"/>
      <c r="Y26" s="234" t="s">
        <v>410</v>
      </c>
      <c r="Z26" s="234">
        <f t="shared" si="6"/>
        <v>0</v>
      </c>
      <c r="AA26" s="236"/>
      <c r="AB26" s="233" t="s">
        <v>410</v>
      </c>
      <c r="AC26" s="234">
        <f t="shared" si="7"/>
        <v>0</v>
      </c>
      <c r="AD26" s="236"/>
      <c r="AE26" s="234" t="s">
        <v>410</v>
      </c>
      <c r="AF26" s="234">
        <f t="shared" si="8"/>
        <v>0</v>
      </c>
      <c r="AG26" s="236"/>
      <c r="AH26" s="234" t="s">
        <v>410</v>
      </c>
      <c r="AI26" s="234">
        <f t="shared" si="9"/>
        <v>0</v>
      </c>
      <c r="AJ26" s="233"/>
      <c r="AK26" s="234" t="s">
        <v>410</v>
      </c>
      <c r="AL26" s="234">
        <f t="shared" si="10"/>
        <v>0</v>
      </c>
      <c r="AM26" s="233"/>
      <c r="AN26" s="233" t="s">
        <v>410</v>
      </c>
      <c r="AO26" s="234">
        <f t="shared" si="11"/>
        <v>0</v>
      </c>
      <c r="AP26" s="236"/>
      <c r="AQ26" s="233" t="s">
        <v>410</v>
      </c>
      <c r="AR26" s="234">
        <f t="shared" si="12"/>
        <v>0</v>
      </c>
      <c r="AS26" s="233"/>
      <c r="AT26" s="234" t="s">
        <v>410</v>
      </c>
      <c r="AU26" s="234">
        <f t="shared" si="13"/>
        <v>0</v>
      </c>
      <c r="AV26" s="236"/>
      <c r="AW26" s="234" t="s">
        <v>410</v>
      </c>
      <c r="AX26" s="234">
        <f t="shared" si="14"/>
        <v>0</v>
      </c>
      <c r="AY26" s="236"/>
      <c r="AZ26" s="42"/>
    </row>
    <row r="27" spans="1:52" ht="60" x14ac:dyDescent="0.25">
      <c r="A27" s="242" t="s">
        <v>147</v>
      </c>
      <c r="B27" s="235" t="s">
        <v>148</v>
      </c>
      <c r="C27" s="235" t="s">
        <v>344</v>
      </c>
      <c r="D27" s="234" t="s">
        <v>410</v>
      </c>
      <c r="E27" s="234">
        <f t="shared" si="0"/>
        <v>0</v>
      </c>
      <c r="F27" s="236"/>
      <c r="G27" s="234" t="s">
        <v>410</v>
      </c>
      <c r="H27" s="234">
        <f t="shared" si="1"/>
        <v>0</v>
      </c>
      <c r="I27" s="236"/>
      <c r="J27" s="234" t="s">
        <v>410</v>
      </c>
      <c r="K27" s="234">
        <f t="shared" si="2"/>
        <v>0</v>
      </c>
      <c r="L27" s="236"/>
      <c r="M27" s="234" t="s">
        <v>410</v>
      </c>
      <c r="N27" s="234">
        <f t="shared" si="3"/>
        <v>0</v>
      </c>
      <c r="O27" s="233"/>
      <c r="P27" s="234" t="s">
        <v>410</v>
      </c>
      <c r="Q27" s="234">
        <f t="shared" si="4"/>
        <v>0</v>
      </c>
      <c r="R27" s="236"/>
      <c r="S27" s="234" t="s">
        <v>410</v>
      </c>
      <c r="T27" s="234">
        <f t="shared" si="5"/>
        <v>0</v>
      </c>
      <c r="U27" s="236"/>
      <c r="V27" s="233" t="s">
        <v>410</v>
      </c>
      <c r="W27" s="234">
        <v>0</v>
      </c>
      <c r="X27" s="236"/>
      <c r="Y27" s="234" t="s">
        <v>410</v>
      </c>
      <c r="Z27" s="234">
        <f t="shared" si="6"/>
        <v>0</v>
      </c>
      <c r="AA27" s="236"/>
      <c r="AB27" s="234" t="s">
        <v>410</v>
      </c>
      <c r="AC27" s="234">
        <f t="shared" si="7"/>
        <v>0</v>
      </c>
      <c r="AD27" s="236"/>
      <c r="AE27" s="234" t="s">
        <v>410</v>
      </c>
      <c r="AF27" s="234">
        <f t="shared" si="8"/>
        <v>0</v>
      </c>
      <c r="AG27" s="236"/>
      <c r="AH27" s="234" t="s">
        <v>410</v>
      </c>
      <c r="AI27" s="234">
        <f t="shared" si="9"/>
        <v>0</v>
      </c>
      <c r="AJ27" s="233"/>
      <c r="AK27" s="234" t="s">
        <v>410</v>
      </c>
      <c r="AL27" s="234">
        <f t="shared" si="10"/>
        <v>0</v>
      </c>
      <c r="AM27" s="233"/>
      <c r="AN27" s="234" t="s">
        <v>410</v>
      </c>
      <c r="AO27" s="234">
        <f t="shared" si="11"/>
        <v>0</v>
      </c>
      <c r="AP27" s="236"/>
      <c r="AQ27" s="234" t="s">
        <v>410</v>
      </c>
      <c r="AR27" s="234">
        <f t="shared" si="12"/>
        <v>0</v>
      </c>
      <c r="AS27" s="233"/>
      <c r="AT27" s="234" t="s">
        <v>410</v>
      </c>
      <c r="AU27" s="234">
        <f t="shared" si="13"/>
        <v>0</v>
      </c>
      <c r="AV27" s="236"/>
      <c r="AW27" s="234" t="s">
        <v>410</v>
      </c>
      <c r="AX27" s="234">
        <f t="shared" si="14"/>
        <v>0</v>
      </c>
      <c r="AY27" s="236"/>
      <c r="AZ27" s="42"/>
    </row>
    <row r="28" spans="1:52" s="81" customFormat="1" ht="63" customHeight="1" x14ac:dyDescent="0.25">
      <c r="A28" s="238" t="s">
        <v>149</v>
      </c>
      <c r="B28" s="238" t="s">
        <v>150</v>
      </c>
      <c r="C28" s="238"/>
      <c r="D28" s="239"/>
      <c r="E28" s="239"/>
      <c r="F28" s="240"/>
      <c r="G28" s="239"/>
      <c r="H28" s="239"/>
      <c r="I28" s="240"/>
      <c r="J28" s="239"/>
      <c r="K28" s="239"/>
      <c r="L28" s="240"/>
      <c r="M28" s="239"/>
      <c r="N28" s="239"/>
      <c r="O28" s="241"/>
      <c r="P28" s="239"/>
      <c r="Q28" s="239"/>
      <c r="R28" s="240"/>
      <c r="S28" s="239"/>
      <c r="T28" s="239"/>
      <c r="U28" s="240"/>
      <c r="V28" s="239"/>
      <c r="W28" s="238"/>
      <c r="X28" s="240"/>
      <c r="Y28" s="239"/>
      <c r="Z28" s="239"/>
      <c r="AA28" s="240"/>
      <c r="AB28" s="239"/>
      <c r="AC28" s="239"/>
      <c r="AD28" s="240"/>
      <c r="AE28" s="239"/>
      <c r="AF28" s="239"/>
      <c r="AG28" s="240"/>
      <c r="AH28" s="239"/>
      <c r="AI28" s="239"/>
      <c r="AJ28" s="241"/>
      <c r="AK28" s="239"/>
      <c r="AL28" s="239"/>
      <c r="AM28" s="241"/>
      <c r="AN28" s="239"/>
      <c r="AO28" s="239"/>
      <c r="AP28" s="240"/>
      <c r="AQ28" s="239"/>
      <c r="AR28" s="239"/>
      <c r="AS28" s="241"/>
      <c r="AT28" s="239"/>
      <c r="AU28" s="239"/>
      <c r="AV28" s="240"/>
      <c r="AW28" s="239"/>
      <c r="AX28" s="239"/>
      <c r="AY28" s="240"/>
    </row>
    <row r="29" spans="1:52" ht="67.5" customHeight="1" x14ac:dyDescent="0.25">
      <c r="A29" s="242" t="s">
        <v>151</v>
      </c>
      <c r="B29" s="235" t="s">
        <v>345</v>
      </c>
      <c r="C29" s="235"/>
      <c r="D29" s="234" t="s">
        <v>410</v>
      </c>
      <c r="E29" s="234">
        <f t="shared" si="0"/>
        <v>0</v>
      </c>
      <c r="F29" s="236"/>
      <c r="G29" s="234" t="s">
        <v>410</v>
      </c>
      <c r="H29" s="234">
        <f t="shared" si="1"/>
        <v>0</v>
      </c>
      <c r="I29" s="236"/>
      <c r="J29" s="232" t="s">
        <v>410</v>
      </c>
      <c r="K29" s="234">
        <f t="shared" si="2"/>
        <v>0</v>
      </c>
      <c r="L29" s="236"/>
      <c r="M29" s="234" t="s">
        <v>410</v>
      </c>
      <c r="N29" s="234">
        <f t="shared" si="3"/>
        <v>0</v>
      </c>
      <c r="O29" s="233"/>
      <c r="P29" s="234" t="s">
        <v>410</v>
      </c>
      <c r="Q29" s="234">
        <f t="shared" si="4"/>
        <v>0</v>
      </c>
      <c r="R29" s="236"/>
      <c r="S29" s="234" t="s">
        <v>410</v>
      </c>
      <c r="T29" s="234">
        <f t="shared" si="5"/>
        <v>0</v>
      </c>
      <c r="U29" s="233"/>
      <c r="V29" s="234" t="s">
        <v>410</v>
      </c>
      <c r="W29" s="234">
        <v>0</v>
      </c>
      <c r="X29" s="236"/>
      <c r="Y29" s="234" t="s">
        <v>410</v>
      </c>
      <c r="Z29" s="234">
        <f t="shared" si="6"/>
        <v>0</v>
      </c>
      <c r="AA29" s="236"/>
      <c r="AB29" s="234" t="s">
        <v>410</v>
      </c>
      <c r="AC29" s="234">
        <f t="shared" si="7"/>
        <v>0</v>
      </c>
      <c r="AD29" s="236"/>
      <c r="AE29" s="234" t="s">
        <v>407</v>
      </c>
      <c r="AF29" s="234">
        <f t="shared" si="8"/>
        <v>1</v>
      </c>
      <c r="AG29" s="236" t="s">
        <v>535</v>
      </c>
      <c r="AH29" s="234" t="s">
        <v>410</v>
      </c>
      <c r="AI29" s="234">
        <f t="shared" si="9"/>
        <v>0</v>
      </c>
      <c r="AJ29" s="233"/>
      <c r="AK29" s="234" t="s">
        <v>410</v>
      </c>
      <c r="AL29" s="234">
        <f t="shared" si="10"/>
        <v>0</v>
      </c>
      <c r="AM29" s="237"/>
      <c r="AN29" s="234" t="s">
        <v>407</v>
      </c>
      <c r="AO29" s="234">
        <f t="shared" si="11"/>
        <v>1</v>
      </c>
      <c r="AP29" s="236" t="s">
        <v>581</v>
      </c>
      <c r="AQ29" s="234" t="s">
        <v>407</v>
      </c>
      <c r="AR29" s="234">
        <f t="shared" si="12"/>
        <v>1</v>
      </c>
      <c r="AS29" s="233" t="s">
        <v>604</v>
      </c>
      <c r="AT29" s="234" t="s">
        <v>410</v>
      </c>
      <c r="AU29" s="234">
        <f t="shared" si="13"/>
        <v>0</v>
      </c>
      <c r="AV29" s="233"/>
      <c r="AW29" s="234" t="s">
        <v>410</v>
      </c>
      <c r="AX29" s="234">
        <f t="shared" si="14"/>
        <v>0</v>
      </c>
      <c r="AY29" s="236"/>
      <c r="AZ29" s="42"/>
    </row>
    <row r="30" spans="1:52" ht="135" x14ac:dyDescent="0.25">
      <c r="A30" s="242" t="s">
        <v>152</v>
      </c>
      <c r="B30" s="235" t="s">
        <v>346</v>
      </c>
      <c r="C30" s="235" t="s">
        <v>347</v>
      </c>
      <c r="D30" s="234" t="s">
        <v>410</v>
      </c>
      <c r="E30" s="234">
        <f t="shared" si="0"/>
        <v>0</v>
      </c>
      <c r="F30" s="236"/>
      <c r="G30" s="234" t="s">
        <v>410</v>
      </c>
      <c r="H30" s="234">
        <f t="shared" si="1"/>
        <v>0</v>
      </c>
      <c r="I30" s="236"/>
      <c r="J30" s="234" t="s">
        <v>410</v>
      </c>
      <c r="K30" s="234">
        <f t="shared" si="2"/>
        <v>0</v>
      </c>
      <c r="L30" s="236"/>
      <c r="M30" s="234" t="s">
        <v>410</v>
      </c>
      <c r="N30" s="234">
        <f t="shared" si="3"/>
        <v>0</v>
      </c>
      <c r="O30" s="233"/>
      <c r="P30" s="234" t="s">
        <v>410</v>
      </c>
      <c r="Q30" s="234">
        <f t="shared" si="4"/>
        <v>0</v>
      </c>
      <c r="R30" s="236"/>
      <c r="S30" s="234" t="s">
        <v>410</v>
      </c>
      <c r="T30" s="234">
        <f t="shared" si="5"/>
        <v>0</v>
      </c>
      <c r="U30" s="236"/>
      <c r="V30" s="234" t="s">
        <v>410</v>
      </c>
      <c r="W30" s="234">
        <v>0</v>
      </c>
      <c r="X30" s="236"/>
      <c r="Y30" s="234" t="s">
        <v>410</v>
      </c>
      <c r="Z30" s="234">
        <f t="shared" si="6"/>
        <v>0</v>
      </c>
      <c r="AA30" s="236"/>
      <c r="AB30" s="234" t="s">
        <v>410</v>
      </c>
      <c r="AC30" s="234">
        <f t="shared" si="7"/>
        <v>0</v>
      </c>
      <c r="AD30" s="236"/>
      <c r="AE30" s="234" t="s">
        <v>410</v>
      </c>
      <c r="AF30" s="234">
        <f t="shared" si="8"/>
        <v>0</v>
      </c>
      <c r="AG30" s="236"/>
      <c r="AH30" s="234" t="s">
        <v>410</v>
      </c>
      <c r="AI30" s="234">
        <f t="shared" si="9"/>
        <v>0</v>
      </c>
      <c r="AJ30" s="233"/>
      <c r="AK30" s="234" t="s">
        <v>410</v>
      </c>
      <c r="AL30" s="234">
        <f t="shared" si="10"/>
        <v>0</v>
      </c>
      <c r="AM30" s="233"/>
      <c r="AN30" s="234" t="s">
        <v>410</v>
      </c>
      <c r="AO30" s="234">
        <f t="shared" si="11"/>
        <v>0</v>
      </c>
      <c r="AP30" s="236"/>
      <c r="AQ30" s="234" t="s">
        <v>410</v>
      </c>
      <c r="AR30" s="234">
        <f t="shared" si="12"/>
        <v>0</v>
      </c>
      <c r="AS30" s="233"/>
      <c r="AT30" s="234" t="s">
        <v>410</v>
      </c>
      <c r="AU30" s="234">
        <f t="shared" si="13"/>
        <v>0</v>
      </c>
      <c r="AV30" s="236"/>
      <c r="AW30" s="234" t="s">
        <v>410</v>
      </c>
      <c r="AX30" s="234">
        <f t="shared" si="14"/>
        <v>0</v>
      </c>
      <c r="AY30" s="236"/>
      <c r="AZ30" s="42"/>
    </row>
    <row r="31" spans="1:52" ht="90" x14ac:dyDescent="0.25">
      <c r="A31" s="242" t="s">
        <v>153</v>
      </c>
      <c r="B31" s="233" t="s">
        <v>154</v>
      </c>
      <c r="C31" s="233" t="s">
        <v>155</v>
      </c>
      <c r="D31" s="234" t="s">
        <v>410</v>
      </c>
      <c r="E31" s="234">
        <f t="shared" si="0"/>
        <v>0</v>
      </c>
      <c r="F31" s="236"/>
      <c r="G31" s="234" t="s">
        <v>410</v>
      </c>
      <c r="H31" s="234">
        <f t="shared" si="1"/>
        <v>0</v>
      </c>
      <c r="I31" s="236"/>
      <c r="J31" s="234" t="s">
        <v>410</v>
      </c>
      <c r="K31" s="234">
        <f t="shared" si="2"/>
        <v>0</v>
      </c>
      <c r="L31" s="236"/>
      <c r="M31" s="234" t="s">
        <v>410</v>
      </c>
      <c r="N31" s="234">
        <f t="shared" si="3"/>
        <v>0</v>
      </c>
      <c r="O31" s="233"/>
      <c r="P31" s="234" t="s">
        <v>410</v>
      </c>
      <c r="Q31" s="234">
        <f t="shared" si="4"/>
        <v>0</v>
      </c>
      <c r="R31" s="236"/>
      <c r="S31" s="234" t="s">
        <v>410</v>
      </c>
      <c r="T31" s="234">
        <f t="shared" si="5"/>
        <v>0</v>
      </c>
      <c r="U31" s="236"/>
      <c r="V31" s="234" t="s">
        <v>410</v>
      </c>
      <c r="W31" s="234">
        <v>0</v>
      </c>
      <c r="X31" s="236"/>
      <c r="Y31" s="234" t="s">
        <v>410</v>
      </c>
      <c r="Z31" s="234">
        <f t="shared" si="6"/>
        <v>0</v>
      </c>
      <c r="AA31" s="236"/>
      <c r="AB31" s="234" t="s">
        <v>410</v>
      </c>
      <c r="AC31" s="234">
        <f t="shared" si="7"/>
        <v>0</v>
      </c>
      <c r="AD31" s="234"/>
      <c r="AE31" s="234" t="s">
        <v>410</v>
      </c>
      <c r="AF31" s="234">
        <f t="shared" si="8"/>
        <v>0</v>
      </c>
      <c r="AG31" s="236"/>
      <c r="AH31" s="234" t="s">
        <v>410</v>
      </c>
      <c r="AI31" s="234">
        <f t="shared" si="9"/>
        <v>0</v>
      </c>
      <c r="AJ31" s="233"/>
      <c r="AK31" s="234" t="s">
        <v>410</v>
      </c>
      <c r="AL31" s="234">
        <f t="shared" si="10"/>
        <v>0</v>
      </c>
      <c r="AM31" s="233"/>
      <c r="AN31" s="234" t="s">
        <v>410</v>
      </c>
      <c r="AO31" s="234">
        <f t="shared" si="11"/>
        <v>0</v>
      </c>
      <c r="AP31" s="236"/>
      <c r="AQ31" s="234" t="s">
        <v>410</v>
      </c>
      <c r="AR31" s="234">
        <f t="shared" si="12"/>
        <v>0</v>
      </c>
      <c r="AS31" s="233"/>
      <c r="AT31" s="234" t="s">
        <v>410</v>
      </c>
      <c r="AU31" s="234">
        <f t="shared" si="13"/>
        <v>0</v>
      </c>
      <c r="AV31" s="236"/>
      <c r="AW31" s="234" t="s">
        <v>410</v>
      </c>
      <c r="AX31" s="234">
        <f t="shared" si="14"/>
        <v>0</v>
      </c>
      <c r="AY31" s="236"/>
      <c r="AZ31" s="42"/>
    </row>
    <row r="32" spans="1:52" s="81" customFormat="1" ht="62.25" customHeight="1" x14ac:dyDescent="0.25">
      <c r="A32" s="238" t="s">
        <v>156</v>
      </c>
      <c r="B32" s="238" t="s">
        <v>157</v>
      </c>
      <c r="C32" s="238"/>
      <c r="D32" s="239"/>
      <c r="E32" s="239"/>
      <c r="F32" s="240"/>
      <c r="G32" s="239"/>
      <c r="H32" s="239"/>
      <c r="I32" s="240"/>
      <c r="J32" s="239"/>
      <c r="K32" s="239"/>
      <c r="L32" s="240"/>
      <c r="M32" s="239"/>
      <c r="N32" s="239"/>
      <c r="O32" s="241"/>
      <c r="P32" s="239"/>
      <c r="Q32" s="239"/>
      <c r="R32" s="240"/>
      <c r="S32" s="239"/>
      <c r="T32" s="239"/>
      <c r="U32" s="240"/>
      <c r="V32" s="239"/>
      <c r="W32" s="238"/>
      <c r="X32" s="240"/>
      <c r="Y32" s="239"/>
      <c r="Z32" s="239"/>
      <c r="AA32" s="240"/>
      <c r="AB32" s="239"/>
      <c r="AC32" s="239"/>
      <c r="AD32" s="238"/>
      <c r="AE32" s="239"/>
      <c r="AF32" s="239"/>
      <c r="AG32" s="240"/>
      <c r="AH32" s="239"/>
      <c r="AI32" s="239"/>
      <c r="AJ32" s="241"/>
      <c r="AK32" s="239"/>
      <c r="AL32" s="239"/>
      <c r="AM32" s="241"/>
      <c r="AN32" s="239"/>
      <c r="AO32" s="239"/>
      <c r="AP32" s="240"/>
      <c r="AQ32" s="239"/>
      <c r="AR32" s="239"/>
      <c r="AS32" s="241"/>
      <c r="AT32" s="239"/>
      <c r="AU32" s="239"/>
      <c r="AV32" s="240"/>
      <c r="AW32" s="239"/>
      <c r="AX32" s="239"/>
      <c r="AY32" s="240"/>
    </row>
    <row r="33" spans="1:52" ht="405" x14ac:dyDescent="0.25">
      <c r="A33" s="242" t="s">
        <v>158</v>
      </c>
      <c r="B33" s="233" t="s">
        <v>159</v>
      </c>
      <c r="C33" s="235" t="s">
        <v>348</v>
      </c>
      <c r="D33" s="234" t="s">
        <v>410</v>
      </c>
      <c r="E33" s="234">
        <f t="shared" si="0"/>
        <v>0</v>
      </c>
      <c r="F33" s="236"/>
      <c r="G33" s="234" t="s">
        <v>407</v>
      </c>
      <c r="H33" s="234">
        <f t="shared" si="1"/>
        <v>1</v>
      </c>
      <c r="I33" s="237" t="s">
        <v>464</v>
      </c>
      <c r="J33" s="233" t="s">
        <v>407</v>
      </c>
      <c r="K33" s="234">
        <f t="shared" si="2"/>
        <v>1</v>
      </c>
      <c r="L33" s="237" t="s">
        <v>469</v>
      </c>
      <c r="M33" s="233" t="s">
        <v>407</v>
      </c>
      <c r="N33" s="234">
        <f t="shared" si="3"/>
        <v>1</v>
      </c>
      <c r="O33" s="233" t="s">
        <v>438</v>
      </c>
      <c r="P33" s="234" t="s">
        <v>410</v>
      </c>
      <c r="Q33" s="234">
        <f t="shared" si="4"/>
        <v>0</v>
      </c>
      <c r="R33" s="236"/>
      <c r="S33" s="233" t="s">
        <v>407</v>
      </c>
      <c r="T33" s="234">
        <f t="shared" si="5"/>
        <v>1</v>
      </c>
      <c r="U33" s="233" t="s">
        <v>484</v>
      </c>
      <c r="V33" s="233" t="s">
        <v>410</v>
      </c>
      <c r="W33" s="234">
        <v>0</v>
      </c>
      <c r="X33" s="236"/>
      <c r="Y33" s="234" t="s">
        <v>407</v>
      </c>
      <c r="Z33" s="234">
        <f t="shared" si="6"/>
        <v>1</v>
      </c>
      <c r="AA33" s="237" t="s">
        <v>464</v>
      </c>
      <c r="AB33" s="233" t="s">
        <v>407</v>
      </c>
      <c r="AC33" s="234">
        <f t="shared" si="7"/>
        <v>1</v>
      </c>
      <c r="AD33" s="237" t="s">
        <v>464</v>
      </c>
      <c r="AE33" s="234" t="s">
        <v>407</v>
      </c>
      <c r="AF33" s="234">
        <f t="shared" si="8"/>
        <v>1</v>
      </c>
      <c r="AG33" s="233" t="s">
        <v>536</v>
      </c>
      <c r="AH33" s="234" t="s">
        <v>410</v>
      </c>
      <c r="AI33" s="234">
        <f t="shared" si="9"/>
        <v>0</v>
      </c>
      <c r="AJ33" s="233"/>
      <c r="AK33" s="234" t="s">
        <v>407</v>
      </c>
      <c r="AL33" s="234">
        <f t="shared" si="10"/>
        <v>1</v>
      </c>
      <c r="AM33" s="237" t="s">
        <v>560</v>
      </c>
      <c r="AN33" s="234" t="s">
        <v>407</v>
      </c>
      <c r="AO33" s="234">
        <f t="shared" si="11"/>
        <v>1</v>
      </c>
      <c r="AP33" s="233" t="s">
        <v>582</v>
      </c>
      <c r="AQ33" s="234" t="s">
        <v>407</v>
      </c>
      <c r="AR33" s="234">
        <f t="shared" si="12"/>
        <v>1</v>
      </c>
      <c r="AS33" s="233" t="s">
        <v>605</v>
      </c>
      <c r="AT33" s="233" t="s">
        <v>407</v>
      </c>
      <c r="AU33" s="234">
        <f t="shared" si="13"/>
        <v>1</v>
      </c>
      <c r="AV33" s="237" t="s">
        <v>640</v>
      </c>
      <c r="AW33" s="234" t="s">
        <v>407</v>
      </c>
      <c r="AX33" s="234">
        <f t="shared" si="14"/>
        <v>1</v>
      </c>
      <c r="AY33" s="237" t="s">
        <v>464</v>
      </c>
      <c r="AZ33" s="42"/>
    </row>
    <row r="34" spans="1:52" ht="255" x14ac:dyDescent="0.25">
      <c r="A34" s="242" t="s">
        <v>160</v>
      </c>
      <c r="B34" s="233" t="s">
        <v>161</v>
      </c>
      <c r="C34" s="235" t="s">
        <v>349</v>
      </c>
      <c r="D34" s="234" t="s">
        <v>428</v>
      </c>
      <c r="E34" s="234">
        <f t="shared" si="0"/>
        <v>0.5</v>
      </c>
      <c r="F34" s="233" t="s">
        <v>675</v>
      </c>
      <c r="G34" s="234" t="s">
        <v>410</v>
      </c>
      <c r="H34" s="234">
        <f t="shared" si="1"/>
        <v>0</v>
      </c>
      <c r="I34" s="236"/>
      <c r="J34" s="234" t="s">
        <v>410</v>
      </c>
      <c r="K34" s="234">
        <f t="shared" si="2"/>
        <v>0</v>
      </c>
      <c r="L34" s="233"/>
      <c r="M34" s="234" t="s">
        <v>407</v>
      </c>
      <c r="N34" s="234">
        <f t="shared" si="3"/>
        <v>1</v>
      </c>
      <c r="O34" s="237" t="s">
        <v>439</v>
      </c>
      <c r="P34" s="234" t="s">
        <v>407</v>
      </c>
      <c r="Q34" s="234">
        <f t="shared" si="4"/>
        <v>1</v>
      </c>
      <c r="R34" s="233" t="s">
        <v>480</v>
      </c>
      <c r="S34" s="232" t="s">
        <v>410</v>
      </c>
      <c r="T34" s="234">
        <f t="shared" si="5"/>
        <v>0</v>
      </c>
      <c r="U34" s="233"/>
      <c r="V34" s="233" t="s">
        <v>410</v>
      </c>
      <c r="W34" s="234">
        <v>0</v>
      </c>
      <c r="X34" s="236"/>
      <c r="Y34" s="234" t="s">
        <v>410</v>
      </c>
      <c r="Z34" s="234">
        <f t="shared" si="6"/>
        <v>0</v>
      </c>
      <c r="AA34" s="236"/>
      <c r="AB34" s="234" t="s">
        <v>410</v>
      </c>
      <c r="AC34" s="234">
        <f t="shared" si="7"/>
        <v>0</v>
      </c>
      <c r="AD34" s="234"/>
      <c r="AE34" s="234" t="s">
        <v>407</v>
      </c>
      <c r="AF34" s="234">
        <f t="shared" si="8"/>
        <v>1</v>
      </c>
      <c r="AG34" s="233" t="s">
        <v>537</v>
      </c>
      <c r="AH34" s="234" t="s">
        <v>410</v>
      </c>
      <c r="AI34" s="234">
        <f t="shared" si="9"/>
        <v>0</v>
      </c>
      <c r="AJ34" s="233"/>
      <c r="AK34" s="236" t="s">
        <v>410</v>
      </c>
      <c r="AL34" s="234">
        <f t="shared" si="10"/>
        <v>0</v>
      </c>
      <c r="AM34" s="233"/>
      <c r="AN34" s="234" t="s">
        <v>407</v>
      </c>
      <c r="AO34" s="234">
        <f t="shared" si="11"/>
        <v>1</v>
      </c>
      <c r="AP34" s="236" t="s">
        <v>581</v>
      </c>
      <c r="AQ34" s="234" t="s">
        <v>407</v>
      </c>
      <c r="AR34" s="234">
        <f t="shared" si="12"/>
        <v>1</v>
      </c>
      <c r="AS34" s="233" t="s">
        <v>606</v>
      </c>
      <c r="AT34" s="234" t="s">
        <v>407</v>
      </c>
      <c r="AU34" s="234">
        <f t="shared" si="13"/>
        <v>1</v>
      </c>
      <c r="AV34" s="245" t="s">
        <v>641</v>
      </c>
      <c r="AW34" s="234" t="s">
        <v>407</v>
      </c>
      <c r="AX34" s="234">
        <f t="shared" si="14"/>
        <v>1</v>
      </c>
      <c r="AY34" s="234" t="s">
        <v>657</v>
      </c>
      <c r="AZ34" s="42"/>
    </row>
    <row r="35" spans="1:52" ht="127.5" customHeight="1" x14ac:dyDescent="0.25">
      <c r="A35" s="242" t="s">
        <v>162</v>
      </c>
      <c r="B35" s="233" t="s">
        <v>350</v>
      </c>
      <c r="C35" s="235" t="s">
        <v>351</v>
      </c>
      <c r="D35" s="234" t="s">
        <v>410</v>
      </c>
      <c r="E35" s="234">
        <f t="shared" si="0"/>
        <v>0</v>
      </c>
      <c r="F35" s="236"/>
      <c r="G35" s="234" t="s">
        <v>410</v>
      </c>
      <c r="H35" s="234">
        <f t="shared" si="1"/>
        <v>0</v>
      </c>
      <c r="I35" s="236"/>
      <c r="J35" s="234" t="s">
        <v>410</v>
      </c>
      <c r="K35" s="234">
        <f t="shared" si="2"/>
        <v>0</v>
      </c>
      <c r="L35" s="236"/>
      <c r="M35" s="233" t="s">
        <v>410</v>
      </c>
      <c r="N35" s="234">
        <f t="shared" si="3"/>
        <v>0</v>
      </c>
      <c r="O35" s="233"/>
      <c r="P35" s="234" t="s">
        <v>410</v>
      </c>
      <c r="Q35" s="234">
        <f t="shared" si="4"/>
        <v>0</v>
      </c>
      <c r="R35" s="236"/>
      <c r="S35" s="234" t="s">
        <v>410</v>
      </c>
      <c r="T35" s="234">
        <f t="shared" si="5"/>
        <v>0</v>
      </c>
      <c r="U35" s="236"/>
      <c r="V35" s="233" t="s">
        <v>410</v>
      </c>
      <c r="W35" s="234">
        <v>0</v>
      </c>
      <c r="X35" s="236"/>
      <c r="Y35" s="234" t="s">
        <v>410</v>
      </c>
      <c r="Z35" s="234">
        <f t="shared" si="6"/>
        <v>0</v>
      </c>
      <c r="AA35" s="236"/>
      <c r="AB35" s="234" t="s">
        <v>410</v>
      </c>
      <c r="AC35" s="234">
        <f t="shared" si="7"/>
        <v>0</v>
      </c>
      <c r="AD35" s="234"/>
      <c r="AE35" s="234" t="s">
        <v>410</v>
      </c>
      <c r="AF35" s="234">
        <f t="shared" si="8"/>
        <v>0</v>
      </c>
      <c r="AG35" s="236"/>
      <c r="AH35" s="234" t="s">
        <v>410</v>
      </c>
      <c r="AI35" s="234">
        <f t="shared" si="9"/>
        <v>0</v>
      </c>
      <c r="AJ35" s="233"/>
      <c r="AK35" s="234" t="s">
        <v>410</v>
      </c>
      <c r="AL35" s="234">
        <f t="shared" si="10"/>
        <v>0</v>
      </c>
      <c r="AM35" s="233"/>
      <c r="AN35" s="233" t="s">
        <v>410</v>
      </c>
      <c r="AO35" s="234">
        <f t="shared" si="11"/>
        <v>0</v>
      </c>
      <c r="AP35" s="236"/>
      <c r="AQ35" s="233" t="s">
        <v>407</v>
      </c>
      <c r="AR35" s="234">
        <f t="shared" si="12"/>
        <v>1</v>
      </c>
      <c r="AS35" s="233" t="s">
        <v>607</v>
      </c>
      <c r="AT35" s="234" t="s">
        <v>410</v>
      </c>
      <c r="AU35" s="234">
        <f t="shared" si="13"/>
        <v>0</v>
      </c>
      <c r="AV35" s="236"/>
      <c r="AW35" s="234" t="s">
        <v>410</v>
      </c>
      <c r="AX35" s="234">
        <f t="shared" si="14"/>
        <v>0</v>
      </c>
      <c r="AY35" s="236"/>
      <c r="AZ35" s="42"/>
    </row>
    <row r="36" spans="1:52" s="61" customFormat="1" x14ac:dyDescent="0.25">
      <c r="A36" s="223"/>
      <c r="B36" s="224"/>
      <c r="C36" s="225"/>
      <c r="D36" s="226"/>
      <c r="E36" s="227">
        <f>SUM(E5:E35)</f>
        <v>4.5</v>
      </c>
      <c r="F36" s="228"/>
      <c r="G36" s="229"/>
      <c r="H36" s="227">
        <f t="shared" ref="H36:AX36" si="15">SUM(H5:H35)</f>
        <v>3</v>
      </c>
      <c r="I36" s="230"/>
      <c r="J36" s="229"/>
      <c r="K36" s="227">
        <f t="shared" si="15"/>
        <v>3</v>
      </c>
      <c r="L36" s="230"/>
      <c r="M36" s="229"/>
      <c r="N36" s="227">
        <f>SUM(N5:N35)</f>
        <v>8.5</v>
      </c>
      <c r="O36" s="230"/>
      <c r="P36" s="229"/>
      <c r="Q36" s="227">
        <f t="shared" si="15"/>
        <v>6</v>
      </c>
      <c r="R36" s="228"/>
      <c r="S36" s="229"/>
      <c r="T36" s="227">
        <f>SUM(T5:T35)</f>
        <v>2</v>
      </c>
      <c r="U36" s="230"/>
      <c r="V36" s="229"/>
      <c r="W36" s="227">
        <f t="shared" si="15"/>
        <v>7</v>
      </c>
      <c r="X36" s="228"/>
      <c r="Y36" s="229"/>
      <c r="Z36" s="227">
        <f t="shared" si="15"/>
        <v>2</v>
      </c>
      <c r="AA36" s="228"/>
      <c r="AB36" s="229"/>
      <c r="AC36" s="227">
        <f t="shared" ref="AC36:AF36" si="16">SUM(AC5:AC35)</f>
        <v>9</v>
      </c>
      <c r="AD36" s="230"/>
      <c r="AE36" s="229"/>
      <c r="AF36" s="227">
        <f t="shared" si="16"/>
        <v>13</v>
      </c>
      <c r="AG36" s="230"/>
      <c r="AH36" s="229"/>
      <c r="AI36" s="227">
        <f t="shared" si="15"/>
        <v>3</v>
      </c>
      <c r="AJ36" s="228"/>
      <c r="AK36" s="229"/>
      <c r="AL36" s="227">
        <f>SUM(AL5:AL35)</f>
        <v>6</v>
      </c>
      <c r="AM36" s="228"/>
      <c r="AN36" s="229"/>
      <c r="AO36" s="227">
        <f>SUM(AO5:AO35)</f>
        <v>13</v>
      </c>
      <c r="AP36" s="228"/>
      <c r="AQ36" s="229"/>
      <c r="AR36" s="227">
        <f>SUM(AR5:AR35)</f>
        <v>16</v>
      </c>
      <c r="AS36" s="228"/>
      <c r="AT36" s="229"/>
      <c r="AU36" s="227">
        <f>SUM(AU5:AU35)</f>
        <v>6</v>
      </c>
      <c r="AV36" s="228"/>
      <c r="AW36" s="229"/>
      <c r="AX36" s="227">
        <f t="shared" si="15"/>
        <v>4</v>
      </c>
      <c r="AY36" s="231"/>
    </row>
    <row r="37" spans="1:52" ht="18" x14ac:dyDescent="0.25">
      <c r="A37" s="90"/>
      <c r="B37" s="91"/>
      <c r="C37" s="91"/>
      <c r="D37" s="94"/>
      <c r="E37" s="92"/>
      <c r="F37" s="93"/>
      <c r="G37" s="92"/>
      <c r="H37" s="92"/>
      <c r="I37" s="93"/>
      <c r="J37" s="92"/>
      <c r="K37" s="92"/>
      <c r="L37" s="93"/>
      <c r="M37" s="92"/>
      <c r="N37" s="92"/>
      <c r="O37" s="93"/>
      <c r="P37" s="92"/>
      <c r="Q37" s="92"/>
      <c r="R37" s="93"/>
      <c r="S37" s="92"/>
      <c r="T37" s="92"/>
      <c r="U37" s="93"/>
      <c r="V37" s="92"/>
      <c r="W37" s="92"/>
      <c r="X37" s="93"/>
      <c r="Y37" s="92"/>
      <c r="Z37" s="92"/>
      <c r="AA37" s="93"/>
      <c r="AB37" s="92"/>
      <c r="AC37" s="92"/>
      <c r="AD37" s="93"/>
      <c r="AE37" s="92"/>
      <c r="AF37" s="92"/>
      <c r="AG37" s="93"/>
      <c r="AH37" s="92"/>
      <c r="AI37" s="92"/>
      <c r="AJ37" s="93"/>
      <c r="AK37" s="92"/>
      <c r="AL37" s="92"/>
      <c r="AM37" s="93"/>
      <c r="AN37" s="92"/>
      <c r="AO37" s="92"/>
      <c r="AP37" s="93"/>
      <c r="AQ37" s="92"/>
      <c r="AR37" s="92"/>
      <c r="AS37" s="93"/>
      <c r="AT37" s="92"/>
      <c r="AU37" s="92"/>
      <c r="AV37" s="93"/>
      <c r="AW37" s="92"/>
      <c r="AX37" s="92"/>
      <c r="AY37" s="93"/>
      <c r="AZ37" s="42"/>
    </row>
    <row r="38" spans="1:52" x14ac:dyDescent="0.25">
      <c r="B38" s="42"/>
      <c r="C38" s="42"/>
      <c r="AZ38" s="42"/>
    </row>
    <row r="39" spans="1:52" x14ac:dyDescent="0.25">
      <c r="B39" s="42"/>
      <c r="C39" s="42"/>
      <c r="AZ39" s="42"/>
    </row>
    <row r="40" spans="1:52" x14ac:dyDescent="0.25">
      <c r="B40" s="42"/>
      <c r="C40" s="42"/>
      <c r="AZ40" s="42"/>
    </row>
    <row r="41" spans="1:52" x14ac:dyDescent="0.25">
      <c r="AZ41" s="42"/>
    </row>
    <row r="42" spans="1:52" x14ac:dyDescent="0.25">
      <c r="AZ42" s="42"/>
    </row>
    <row r="173" spans="1:1" x14ac:dyDescent="0.25">
      <c r="A173" s="86"/>
    </row>
    <row r="174" spans="1:1" x14ac:dyDescent="0.25">
      <c r="A174" s="42"/>
    </row>
    <row r="175" spans="1:1" x14ac:dyDescent="0.25">
      <c r="A175" s="42"/>
    </row>
    <row r="176" spans="1:1" x14ac:dyDescent="0.25">
      <c r="A176" s="42"/>
    </row>
    <row r="177" spans="1:1" x14ac:dyDescent="0.25">
      <c r="A177" s="42"/>
    </row>
    <row r="178" spans="1:1" x14ac:dyDescent="0.25">
      <c r="A178" s="42"/>
    </row>
    <row r="179" spans="1:1" x14ac:dyDescent="0.25">
      <c r="A179" s="42"/>
    </row>
    <row r="180" spans="1:1" x14ac:dyDescent="0.25">
      <c r="A180" s="42"/>
    </row>
  </sheetData>
  <mergeCells count="18">
    <mergeCell ref="AB2:AD2"/>
    <mergeCell ref="AE2:AG2"/>
    <mergeCell ref="AH2:AJ2"/>
    <mergeCell ref="AK2:AM2"/>
    <mergeCell ref="AN2:AP2"/>
    <mergeCell ref="A1:AY1"/>
    <mergeCell ref="AQ2:AS2"/>
    <mergeCell ref="AT2:AV2"/>
    <mergeCell ref="AW2:AY2"/>
    <mergeCell ref="A2:B2"/>
    <mergeCell ref="D2:F2"/>
    <mergeCell ref="G2:I2"/>
    <mergeCell ref="J2:L2"/>
    <mergeCell ref="M2:O2"/>
    <mergeCell ref="P2:R2"/>
    <mergeCell ref="S2:U2"/>
    <mergeCell ref="V2:X2"/>
    <mergeCell ref="Y2:AA2"/>
  </mergeCells>
  <hyperlinks>
    <hyperlink ref="X15" r:id="rId1" display="https://www.jumborapportage.com/FbContent.ashx/pub_1007/downloads/v190328134223/@SlVNQk8zMDk2X01WT2JlcmljaHQrQ292ZXIucGRm_x000a__x000a_- - https://www.jumborapportage.com/FbContent.ashx/pub_1011/downloads/v200417155210/JUMBO3878_MENSENRECHTENRAPPORTAGE%20CACAO-S1.pdf_x000a_https://www.jumborapportage.com/FbContent.ashx/pub_1011/downloads/v200417155210/JUMBO3878_MENSENRECHTENRAPPORTAGE%20CACAO-S1.pdf " xr:uid="{CFE93C1E-506A-4303-BF5E-DE4B2CC670B1}"/>
    <hyperlink ref="O34" r:id="rId2" location="third-party-memberships-initiatives-and-associations" display="https://cr.aldisouthgroup.com/en/cr-portal/simply-responsible/human-rights#third-party-memberships-initiatives-and-associations" xr:uid="{07C4828A-CCCB-48E7-BEF8-FAE1C5CD4E33}"/>
    <hyperlink ref="O5" r:id="rId3" location="measures-taken-to-mitigiate-and-prevent-adverse-impacts-on-human-rights_x000a__x000a_" display="https://cr.aldisouthgroup.com/en/responsibility/our-priorities/respecting-human-rights#measures-taken-to-mitigiate-and-prevent-adverse-impacts-on-human-rights_x000a__x000a_" xr:uid="{6BC3B108-5503-4DE6-A5EC-25279EBEC63C}"/>
    <hyperlink ref="O6" r:id="rId4" location="sustainable-supply-chains" xr:uid="{8ADC0442-52F4-455F-A958-2AECD4BA5299}"/>
    <hyperlink ref="F11" r:id="rId5" xr:uid="{FA6B0478-4F6F-42B9-9F8E-302D563F2F1B}"/>
    <hyperlink ref="I33" r:id="rId6" xr:uid="{A5364B14-0CED-4ADB-9AFC-CAD84A841933}"/>
    <hyperlink ref="L33" r:id="rId7" xr:uid="{4CD92667-FEAF-483C-BE8F-4A636E07CBBB}"/>
    <hyperlink ref="R15" r:id="rId8" xr:uid="{4F23A8D0-8336-436F-A45F-29568E23BDFF}"/>
    <hyperlink ref="R7" r:id="rId9" xr:uid="{00973367-EE58-4C03-9656-DBA1647D8EC7}"/>
    <hyperlink ref="AA33" r:id="rId10" xr:uid="{5C12A843-5A5B-45CB-914B-2EF086BE2CD5}"/>
    <hyperlink ref="AD17" r:id="rId11" display="https://corporate.lidl.co.uk/sustainability/human-rights-ethical-trade" xr:uid="{6BD3FC54-AAA6-4456-AB55-EA654BE593B0}"/>
    <hyperlink ref="AD13" r:id="rId12" display="https://www.lidl.de/de/sortiment-lebensmittel/s7377408; " xr:uid="{5E084AB1-A9C9-470A-8D4B-AAC8908926AF}"/>
    <hyperlink ref="AD33" r:id="rId13" xr:uid="{90BAE8B6-4841-49B1-A2C9-0A1983B23C5C}"/>
    <hyperlink ref="AJ6" r:id="rId14" xr:uid="{7F02766E-5DE0-4994-8D83-D91498A8FBC4}"/>
    <hyperlink ref="AM33" r:id="rId15" xr:uid="{EBFCBBD4-0632-4495-BC10-B95B7890DC1E}"/>
    <hyperlink ref="AV7" r:id="rId16" display="https://corporate.asda.com/media-library/document/asda-modern-slavery-statement-2019/_proxyDocument?id=0000016a-6ecd-d7ff-a3ea-6fef02ad0001&amp;cmpid=ahc-_-corp-_-asdacom-_-environment-downloads-_-footer-_-about-modern-slavery" xr:uid="{6D386784-C01C-4EE2-ACD2-1CB2D820DE9E}"/>
    <hyperlink ref="AV9" r:id="rId17" xr:uid="{1EF2B081-1FBF-4E72-B8CC-A2F786F70CB6}"/>
    <hyperlink ref="AV15" r:id="rId18" xr:uid="{D3B64561-BDE6-4C75-97E1-4876D531D8BC}"/>
    <hyperlink ref="AV34" r:id="rId19" xr:uid="{ADC19CC8-B042-46AC-BF68-50F2AA510128}"/>
    <hyperlink ref="AV33" r:id="rId20" xr:uid="{030E6CCB-0A18-4F88-B999-DC9949C6CCDE}"/>
    <hyperlink ref="AY33" r:id="rId21" xr:uid="{BAFC7BC8-8CE3-4CF8-812A-D45ADEDB5A1C}"/>
  </hyperlinks>
  <pageMargins left="0.7" right="0.7" top="0.75" bottom="0.75" header="0.3" footer="0.3"/>
  <pageSetup paperSize="8" orientation="landscape" verticalDpi="300"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93"/>
  <sheetViews>
    <sheetView zoomScale="85" zoomScaleNormal="85" workbookViewId="0">
      <pane xSplit="3" ySplit="3" topLeftCell="AR33" activePane="bottomRight" state="frozen"/>
      <selection pane="topRight" activeCell="D1" sqref="D1"/>
      <selection pane="bottomLeft" activeCell="A4" sqref="A4"/>
      <selection pane="bottomRight" activeCell="AY37" sqref="AY37"/>
    </sheetView>
  </sheetViews>
  <sheetFormatPr defaultColWidth="9.140625" defaultRowHeight="15" x14ac:dyDescent="0.25"/>
  <cols>
    <col min="1" max="1" width="7.42578125" style="43" customWidth="1"/>
    <col min="2" max="3" width="48.7109375" style="44" customWidth="1"/>
    <col min="4" max="5" width="9.140625" style="44"/>
    <col min="6" max="6" width="20.42578125" style="45" customWidth="1"/>
    <col min="7" max="7" width="9.140625" style="44"/>
    <col min="8" max="8" width="10.42578125" style="44" customWidth="1"/>
    <col min="9" max="9" width="22.42578125" style="45" customWidth="1"/>
    <col min="10" max="10" width="10.42578125" style="44" customWidth="1"/>
    <col min="11" max="11" width="9.140625" style="44"/>
    <col min="12" max="12" width="20.140625" style="45" customWidth="1"/>
    <col min="13" max="14" width="9.140625" style="44"/>
    <col min="15" max="15" width="20.42578125" style="45" customWidth="1"/>
    <col min="16" max="17" width="9.140625" style="44"/>
    <col min="18" max="18" width="20.42578125" style="45" customWidth="1"/>
    <col min="19" max="20" width="9.140625" style="44"/>
    <col min="21" max="21" width="20.42578125" style="45" customWidth="1"/>
    <col min="22" max="23" width="9.140625" style="44"/>
    <col min="24" max="24" width="20.28515625" style="45" customWidth="1"/>
    <col min="25" max="26" width="9.140625" style="44"/>
    <col min="27" max="27" width="20.7109375" style="45" customWidth="1"/>
    <col min="28" max="29" width="9.140625" style="44"/>
    <col min="30" max="30" width="20.42578125" style="45" customWidth="1"/>
    <col min="31" max="31" width="9.140625" style="44"/>
    <col min="32" max="32" width="9.7109375" style="44" customWidth="1"/>
    <col min="33" max="33" width="21.140625" style="45" customWidth="1"/>
    <col min="34" max="34" width="9.7109375" style="44" customWidth="1"/>
    <col min="35" max="35" width="9.140625" style="44"/>
    <col min="36" max="36" width="20.42578125" style="45" customWidth="1"/>
    <col min="37" max="38" width="9.140625" style="44"/>
    <col min="39" max="39" width="20.140625" style="45" customWidth="1"/>
    <col min="40" max="40" width="9.140625" style="44"/>
    <col min="41" max="41" width="10.28515625" style="44" customWidth="1"/>
    <col min="42" max="42" width="22.140625" style="45" customWidth="1"/>
    <col min="43" max="43" width="11.42578125" style="44" customWidth="1"/>
    <col min="44" max="44" width="9.140625" style="44"/>
    <col min="45" max="45" width="20.140625" style="45" customWidth="1"/>
    <col min="46" max="47" width="9.140625" style="44"/>
    <col min="48" max="48" width="20.42578125" style="45" customWidth="1"/>
    <col min="49" max="49" width="9.140625" style="44"/>
    <col min="50" max="50" width="13.7109375" style="44" customWidth="1"/>
    <col min="51" max="51" width="20.42578125" style="45" customWidth="1"/>
    <col min="52" max="16384" width="9.140625" style="42"/>
  </cols>
  <sheetData>
    <row r="1" spans="1:51" s="96" customFormat="1" ht="31.5" customHeight="1" x14ac:dyDescent="0.25">
      <c r="A1" s="161" t="s">
        <v>457</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3"/>
    </row>
    <row r="2" spans="1:51" s="88" customFormat="1" ht="16.5" customHeight="1" x14ac:dyDescent="0.25">
      <c r="A2" s="155"/>
      <c r="B2" s="156"/>
      <c r="C2" s="65"/>
      <c r="D2" s="155" t="s">
        <v>11</v>
      </c>
      <c r="E2" s="156"/>
      <c r="F2" s="165"/>
      <c r="G2" s="166" t="s">
        <v>12</v>
      </c>
      <c r="H2" s="156"/>
      <c r="I2" s="167"/>
      <c r="J2" s="164" t="s">
        <v>28</v>
      </c>
      <c r="K2" s="156"/>
      <c r="L2" s="165"/>
      <c r="M2" s="166" t="s">
        <v>29</v>
      </c>
      <c r="N2" s="156"/>
      <c r="O2" s="167"/>
      <c r="P2" s="164" t="s">
        <v>15</v>
      </c>
      <c r="Q2" s="156"/>
      <c r="R2" s="165"/>
      <c r="S2" s="166" t="s">
        <v>16</v>
      </c>
      <c r="T2" s="156"/>
      <c r="U2" s="167"/>
      <c r="V2" s="164" t="s">
        <v>17</v>
      </c>
      <c r="W2" s="156"/>
      <c r="X2" s="165"/>
      <c r="Y2" s="166" t="s">
        <v>18</v>
      </c>
      <c r="Z2" s="156"/>
      <c r="AA2" s="167"/>
      <c r="AB2" s="164" t="s">
        <v>19</v>
      </c>
      <c r="AC2" s="156"/>
      <c r="AD2" s="165"/>
      <c r="AE2" s="166" t="s">
        <v>20</v>
      </c>
      <c r="AF2" s="156"/>
      <c r="AG2" s="167"/>
      <c r="AH2" s="164" t="s">
        <v>21</v>
      </c>
      <c r="AI2" s="156"/>
      <c r="AJ2" s="165"/>
      <c r="AK2" s="166" t="s">
        <v>22</v>
      </c>
      <c r="AL2" s="156"/>
      <c r="AM2" s="167"/>
      <c r="AN2" s="164" t="s">
        <v>23</v>
      </c>
      <c r="AO2" s="156"/>
      <c r="AP2" s="165"/>
      <c r="AQ2" s="166" t="s">
        <v>24</v>
      </c>
      <c r="AR2" s="156"/>
      <c r="AS2" s="167"/>
      <c r="AT2" s="164" t="s">
        <v>25</v>
      </c>
      <c r="AU2" s="156"/>
      <c r="AV2" s="165"/>
      <c r="AW2" s="166" t="s">
        <v>26</v>
      </c>
      <c r="AX2" s="156"/>
      <c r="AY2" s="165"/>
    </row>
    <row r="3" spans="1:51" s="89" customFormat="1" ht="18" customHeight="1" x14ac:dyDescent="0.25">
      <c r="A3" s="7" t="s">
        <v>30</v>
      </c>
      <c r="B3" s="7" t="s">
        <v>31</v>
      </c>
      <c r="C3" s="8" t="s">
        <v>32</v>
      </c>
      <c r="D3" s="32" t="s">
        <v>33</v>
      </c>
      <c r="E3" s="7" t="s">
        <v>34</v>
      </c>
      <c r="F3" s="48" t="s">
        <v>35</v>
      </c>
      <c r="G3" s="49" t="s">
        <v>33</v>
      </c>
      <c r="H3" s="7" t="s">
        <v>34</v>
      </c>
      <c r="I3" s="47" t="s">
        <v>35</v>
      </c>
      <c r="J3" s="32" t="s">
        <v>33</v>
      </c>
      <c r="K3" s="7" t="s">
        <v>34</v>
      </c>
      <c r="L3" s="48" t="s">
        <v>35</v>
      </c>
      <c r="M3" s="49" t="s">
        <v>33</v>
      </c>
      <c r="N3" s="7" t="s">
        <v>34</v>
      </c>
      <c r="O3" s="47" t="s">
        <v>35</v>
      </c>
      <c r="P3" s="32" t="s">
        <v>33</v>
      </c>
      <c r="Q3" s="7" t="s">
        <v>34</v>
      </c>
      <c r="R3" s="48" t="s">
        <v>35</v>
      </c>
      <c r="S3" s="49" t="s">
        <v>33</v>
      </c>
      <c r="T3" s="7" t="s">
        <v>34</v>
      </c>
      <c r="U3" s="47" t="s">
        <v>35</v>
      </c>
      <c r="V3" s="32" t="s">
        <v>33</v>
      </c>
      <c r="W3" s="7" t="s">
        <v>34</v>
      </c>
      <c r="X3" s="48" t="s">
        <v>35</v>
      </c>
      <c r="Y3" s="49" t="s">
        <v>33</v>
      </c>
      <c r="Z3" s="7" t="s">
        <v>34</v>
      </c>
      <c r="AA3" s="47" t="s">
        <v>35</v>
      </c>
      <c r="AB3" s="32" t="s">
        <v>33</v>
      </c>
      <c r="AC3" s="7" t="s">
        <v>34</v>
      </c>
      <c r="AD3" s="48" t="s">
        <v>35</v>
      </c>
      <c r="AE3" s="49" t="s">
        <v>33</v>
      </c>
      <c r="AF3" s="7" t="s">
        <v>34</v>
      </c>
      <c r="AG3" s="47" t="s">
        <v>35</v>
      </c>
      <c r="AH3" s="32" t="s">
        <v>33</v>
      </c>
      <c r="AI3" s="7" t="s">
        <v>34</v>
      </c>
      <c r="AJ3" s="48" t="s">
        <v>35</v>
      </c>
      <c r="AK3" s="49" t="s">
        <v>33</v>
      </c>
      <c r="AL3" s="7" t="s">
        <v>34</v>
      </c>
      <c r="AM3" s="47" t="s">
        <v>35</v>
      </c>
      <c r="AN3" s="32" t="s">
        <v>33</v>
      </c>
      <c r="AO3" s="7" t="s">
        <v>34</v>
      </c>
      <c r="AP3" s="48" t="s">
        <v>35</v>
      </c>
      <c r="AQ3" s="49" t="s">
        <v>33</v>
      </c>
      <c r="AR3" s="7" t="s">
        <v>34</v>
      </c>
      <c r="AS3" s="47" t="s">
        <v>35</v>
      </c>
      <c r="AT3" s="32" t="s">
        <v>33</v>
      </c>
      <c r="AU3" s="7" t="s">
        <v>34</v>
      </c>
      <c r="AV3" s="48" t="s">
        <v>35</v>
      </c>
      <c r="AW3" s="49" t="s">
        <v>33</v>
      </c>
      <c r="AX3" s="7" t="s">
        <v>34</v>
      </c>
      <c r="AY3" s="8" t="s">
        <v>35</v>
      </c>
    </row>
    <row r="4" spans="1:51" s="81" customFormat="1" ht="46.5" customHeight="1" x14ac:dyDescent="0.25">
      <c r="A4" s="214" t="s">
        <v>163</v>
      </c>
      <c r="B4" s="41" t="s">
        <v>164</v>
      </c>
      <c r="C4" s="215"/>
      <c r="D4" s="216"/>
      <c r="E4" s="216"/>
      <c r="F4" s="216"/>
      <c r="G4" s="216"/>
      <c r="H4" s="216"/>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8"/>
    </row>
    <row r="5" spans="1:51" ht="147.75" customHeight="1" x14ac:dyDescent="0.25">
      <c r="A5" s="220" t="s">
        <v>165</v>
      </c>
      <c r="B5" s="108" t="s">
        <v>166</v>
      </c>
      <c r="C5" s="109" t="s">
        <v>352</v>
      </c>
      <c r="D5" s="111" t="s">
        <v>410</v>
      </c>
      <c r="E5" s="111">
        <f>IF(D5="Yes",1,IF(D5="Subsidiary only",0.5,0))</f>
        <v>0</v>
      </c>
      <c r="F5" s="109"/>
      <c r="G5" s="111" t="s">
        <v>410</v>
      </c>
      <c r="H5" s="111">
        <f>IF(G5="Yes",1,IF(G5="Subsidiary only",0.5,0))</f>
        <v>0</v>
      </c>
      <c r="I5" s="109"/>
      <c r="J5" s="105" t="s">
        <v>407</v>
      </c>
      <c r="K5" s="111">
        <f>IF(J5="Yes",1,IF(J5="Subsidiary only",0.5,0))</f>
        <v>1</v>
      </c>
      <c r="L5" s="109" t="s">
        <v>466</v>
      </c>
      <c r="M5" s="108" t="s">
        <v>407</v>
      </c>
      <c r="N5" s="111">
        <f>IF(M5="Yes",1,IF(M5="Subsidiary only",0.5,0))</f>
        <v>1</v>
      </c>
      <c r="O5" s="111" t="s">
        <v>440</v>
      </c>
      <c r="P5" s="111" t="s">
        <v>407</v>
      </c>
      <c r="Q5" s="111">
        <f>IF(P5="Yes",1,IF(P5="Subsidiary only",0.5,0))</f>
        <v>1</v>
      </c>
      <c r="R5" s="138" t="s">
        <v>481</v>
      </c>
      <c r="S5" s="111" t="s">
        <v>410</v>
      </c>
      <c r="T5" s="111">
        <f>IF(S5="Yes",1,IF(S5="Subsidiary only",0.5,0))</f>
        <v>0</v>
      </c>
      <c r="U5" s="208"/>
      <c r="V5" s="111" t="s">
        <v>410</v>
      </c>
      <c r="W5" s="111">
        <v>0</v>
      </c>
      <c r="X5" s="109"/>
      <c r="Y5" s="111" t="s">
        <v>410</v>
      </c>
      <c r="Z5" s="111">
        <f>IF(Y5="Yes",1,IF(Y5="Subsidiary only",0.5,0))</f>
        <v>0</v>
      </c>
      <c r="AA5" s="111"/>
      <c r="AB5" s="108" t="s">
        <v>407</v>
      </c>
      <c r="AC5" s="111">
        <f>IF(AB5="Yes",1,IF(AB5="Subsidiary only",0.5,0))</f>
        <v>1</v>
      </c>
      <c r="AD5" s="109" t="s">
        <v>507</v>
      </c>
      <c r="AE5" s="111" t="s">
        <v>407</v>
      </c>
      <c r="AF5" s="111">
        <f>IF(AE5="Yes",1,IF(AE5="Subsidiary only",0.5,0))</f>
        <v>1</v>
      </c>
      <c r="AG5" s="109" t="s">
        <v>538</v>
      </c>
      <c r="AH5" s="109" t="s">
        <v>407</v>
      </c>
      <c r="AI5" s="111">
        <f>IF(AH5="Yes",1,IF(AH5="Subsidiary only",0.5,0))</f>
        <v>1</v>
      </c>
      <c r="AJ5" s="109" t="s">
        <v>549</v>
      </c>
      <c r="AK5" s="111" t="s">
        <v>410</v>
      </c>
      <c r="AL5" s="111">
        <f>IF(AK5="Yes",1,IF(AK5="Subsidiary only",0.5,0))</f>
        <v>0</v>
      </c>
      <c r="AM5" s="109"/>
      <c r="AN5" s="111" t="s">
        <v>407</v>
      </c>
      <c r="AO5" s="111">
        <f>IF(AN5="Yes",1,IF(AN5="Subsidiary only",0.5,0))</f>
        <v>1</v>
      </c>
      <c r="AP5" s="109" t="s">
        <v>621</v>
      </c>
      <c r="AQ5" s="109" t="s">
        <v>407</v>
      </c>
      <c r="AR5" s="111">
        <f>IF(AQ5="Yes",1,IF(AQ5="Subsidiary only",0.5,0))</f>
        <v>1</v>
      </c>
      <c r="AS5" s="109" t="s">
        <v>608</v>
      </c>
      <c r="AT5" s="111" t="s">
        <v>407</v>
      </c>
      <c r="AU5" s="111">
        <f>IF(AT5="Yes",1,IF(AT5="Subsidiary only",0.5,0))</f>
        <v>1</v>
      </c>
      <c r="AV5" s="109" t="s">
        <v>642</v>
      </c>
      <c r="AW5" s="111" t="s">
        <v>410</v>
      </c>
      <c r="AX5" s="111">
        <f>IF(AW5="Yes",1,IF(AW5="Subsidiary only",0.5,0))</f>
        <v>0</v>
      </c>
      <c r="AY5" s="138"/>
    </row>
    <row r="6" spans="1:51" ht="147.75" customHeight="1" x14ac:dyDescent="0.25">
      <c r="A6" s="220" t="s">
        <v>167</v>
      </c>
      <c r="B6" s="108" t="s">
        <v>168</v>
      </c>
      <c r="C6" s="109" t="s">
        <v>353</v>
      </c>
      <c r="D6" s="111" t="s">
        <v>410</v>
      </c>
      <c r="E6" s="111">
        <f>IF(D6="Yes",1,IF(D6="Subsidiary only",0.5,0))</f>
        <v>0</v>
      </c>
      <c r="F6" s="113"/>
      <c r="G6" s="111" t="s">
        <v>410</v>
      </c>
      <c r="H6" s="111">
        <f>IF(G6="Yes",1,IF(G6="Subsidiary only",0.5,0))</f>
        <v>0</v>
      </c>
      <c r="I6" s="113"/>
      <c r="J6" s="111" t="s">
        <v>410</v>
      </c>
      <c r="K6" s="111">
        <f>IF(J6="Yes",1,IF(J6="Subsidiary only",0.5,0))</f>
        <v>0</v>
      </c>
      <c r="L6" s="113"/>
      <c r="M6" s="111" t="s">
        <v>410</v>
      </c>
      <c r="N6" s="111">
        <f>IF(M6="Yes",1,IF(M6="Subsidiary only",0.5,0))</f>
        <v>0</v>
      </c>
      <c r="O6" s="109"/>
      <c r="P6" s="111" t="s">
        <v>410</v>
      </c>
      <c r="Q6" s="111">
        <f>IF(P6="Yes",1,IF(P6="Subsidiary only",0.5,0))</f>
        <v>0</v>
      </c>
      <c r="R6" s="113"/>
      <c r="S6" s="111" t="s">
        <v>410</v>
      </c>
      <c r="T6" s="111">
        <f>IF(S6="Yes",1,IF(S6="Subsidiary only",0.5,0))</f>
        <v>0</v>
      </c>
      <c r="U6" s="208"/>
      <c r="V6" s="109" t="s">
        <v>410</v>
      </c>
      <c r="W6" s="111">
        <v>0</v>
      </c>
      <c r="X6" s="111"/>
      <c r="Y6" s="111" t="s">
        <v>410</v>
      </c>
      <c r="Z6" s="111">
        <f>IF(Y6="Yes",1,IF(Y6="Subsidiary only",0.5,0))</f>
        <v>0</v>
      </c>
      <c r="AA6" s="111"/>
      <c r="AB6" s="109" t="s">
        <v>410</v>
      </c>
      <c r="AC6" s="111">
        <f>IF(AB6="Yes",1,IF(AB6="Subsidiary only",0.5,0))</f>
        <v>0</v>
      </c>
      <c r="AD6" s="109"/>
      <c r="AE6" s="111" t="s">
        <v>410</v>
      </c>
      <c r="AF6" s="111">
        <f>IF(AE6="Yes",1,IF(AE6="Subsidiary only",0.5,0))</f>
        <v>0</v>
      </c>
      <c r="AG6" s="113"/>
      <c r="AH6" s="111" t="s">
        <v>410</v>
      </c>
      <c r="AI6" s="111">
        <f>IF(AH6="Yes",1,IF(AH6="Subsidiary only",0.5,0))</f>
        <v>0</v>
      </c>
      <c r="AJ6" s="113"/>
      <c r="AK6" s="111" t="s">
        <v>410</v>
      </c>
      <c r="AL6" s="111">
        <f>IF(AK6="Yes",1,IF(AK6="Subsidiary only",0.5,0))</f>
        <v>0</v>
      </c>
      <c r="AM6" s="109"/>
      <c r="AN6" s="111" t="s">
        <v>407</v>
      </c>
      <c r="AO6" s="111">
        <f>IF(AN6="Yes",1,IF(AN6="Subsidiary only",0.5,0))</f>
        <v>1</v>
      </c>
      <c r="AP6" s="109" t="s">
        <v>621</v>
      </c>
      <c r="AQ6" s="109" t="s">
        <v>410</v>
      </c>
      <c r="AR6" s="111">
        <f>IF(AQ6="Yes",1,IF(AQ6="Subsidiary only",0.5,0))</f>
        <v>0</v>
      </c>
      <c r="AS6" s="109"/>
      <c r="AT6" s="111" t="s">
        <v>407</v>
      </c>
      <c r="AU6" s="111">
        <f>IF(AT6="Yes",1,IF(AT6="Subsidiary only",0.5,0))</f>
        <v>1</v>
      </c>
      <c r="AV6" s="109" t="s">
        <v>643</v>
      </c>
      <c r="AW6" s="111" t="s">
        <v>410</v>
      </c>
      <c r="AX6" s="111">
        <f>IF(AW6="Yes",1,IF(AW6="Subsidiary only",0.5,0))</f>
        <v>0</v>
      </c>
      <c r="AY6" s="113"/>
    </row>
    <row r="7" spans="1:51" ht="179.25" customHeight="1" x14ac:dyDescent="0.25">
      <c r="A7" s="220" t="s">
        <v>169</v>
      </c>
      <c r="B7" s="108" t="s">
        <v>170</v>
      </c>
      <c r="C7" s="109" t="s">
        <v>354</v>
      </c>
      <c r="D7" s="111" t="s">
        <v>407</v>
      </c>
      <c r="E7" s="111">
        <f t="shared" ref="E7:E35" si="0">IF(D7="Yes",1,IF(D7="Subsidiary only",0.5,0))</f>
        <v>1</v>
      </c>
      <c r="F7" s="222" t="s">
        <v>668</v>
      </c>
      <c r="G7" s="111" t="s">
        <v>410</v>
      </c>
      <c r="H7" s="111">
        <f t="shared" ref="H7:H35" si="1">IF(G7="Yes",1,IF(G7="Subsidiary only",0.5,0))</f>
        <v>0</v>
      </c>
      <c r="I7" s="109"/>
      <c r="J7" s="109" t="s">
        <v>407</v>
      </c>
      <c r="K7" s="111">
        <f t="shared" ref="K7:K35" si="2">IF(J7="Yes",1,IF(J7="Subsidiary only",0.5,0))</f>
        <v>1</v>
      </c>
      <c r="L7" s="138" t="s">
        <v>470</v>
      </c>
      <c r="M7" s="109" t="s">
        <v>407</v>
      </c>
      <c r="N7" s="111">
        <f t="shared" ref="N7:N35" si="3">IF(M7="Yes",1,IF(M7="Subsidiary only",0.5,0))</f>
        <v>1</v>
      </c>
      <c r="O7" s="111" t="s">
        <v>441</v>
      </c>
      <c r="P7" s="109" t="s">
        <v>407</v>
      </c>
      <c r="Q7" s="111">
        <f t="shared" ref="Q7:Q35" si="4">IF(P7="Yes",1,IF(P7="Subsidiary only",0.5,0))</f>
        <v>1</v>
      </c>
      <c r="R7" s="109" t="s">
        <v>482</v>
      </c>
      <c r="S7" s="111" t="s">
        <v>410</v>
      </c>
      <c r="T7" s="111">
        <f t="shared" ref="T7:T35" si="5">IF(S7="Yes",1,IF(S7="Subsidiary only",0.5,0))</f>
        <v>0</v>
      </c>
      <c r="U7" s="208"/>
      <c r="V7" s="111" t="s">
        <v>410</v>
      </c>
      <c r="W7" s="111">
        <v>0</v>
      </c>
      <c r="X7" s="109"/>
      <c r="Y7" s="111" t="s">
        <v>410</v>
      </c>
      <c r="Z7" s="111">
        <f t="shared" ref="Z7:Z35" si="6">IF(Y7="Yes",1,IF(Y7="Subsidiary only",0.5,0))</f>
        <v>0</v>
      </c>
      <c r="AA7" s="111"/>
      <c r="AB7" s="108" t="s">
        <v>407</v>
      </c>
      <c r="AC7" s="111">
        <f t="shared" ref="AC7:AC35" si="7">IF(AB7="Yes",1,IF(AB7="Subsidiary only",0.5,0))</f>
        <v>1</v>
      </c>
      <c r="AD7" s="138" t="s">
        <v>508</v>
      </c>
      <c r="AE7" s="111" t="s">
        <v>410</v>
      </c>
      <c r="AF7" s="111">
        <f t="shared" ref="AF7:AF35" si="8">IF(AE7="Yes",1,IF(AE7="Subsidiary only",0.5,0))</f>
        <v>0</v>
      </c>
      <c r="AG7" s="109"/>
      <c r="AH7" s="111" t="s">
        <v>410</v>
      </c>
      <c r="AI7" s="111">
        <f t="shared" ref="AI7:AI35" si="9">IF(AH7="Yes",1,IF(AH7="Subsidiary only",0.5,0))</f>
        <v>0</v>
      </c>
      <c r="AJ7" s="109"/>
      <c r="AK7" s="109" t="s">
        <v>407</v>
      </c>
      <c r="AL7" s="111">
        <f t="shared" ref="AL7:AL35" si="10">IF(AK7="Yes",1,IF(AK7="Subsidiary only",0.5,0))</f>
        <v>1</v>
      </c>
      <c r="AM7" s="109" t="s">
        <v>561</v>
      </c>
      <c r="AN7" s="111" t="s">
        <v>407</v>
      </c>
      <c r="AO7" s="111">
        <f t="shared" ref="AO7:AO35" si="11">IF(AN7="Yes",1,IF(AN7="Subsidiary only",0.5,0))</f>
        <v>1</v>
      </c>
      <c r="AP7" s="109" t="s">
        <v>622</v>
      </c>
      <c r="AQ7" s="111" t="s">
        <v>410</v>
      </c>
      <c r="AR7" s="111">
        <f t="shared" ref="AR7:AR35" si="12">IF(AQ7="Yes",1,IF(AQ7="Subsidiary only",0.5,0))</f>
        <v>0</v>
      </c>
      <c r="AS7" s="109"/>
      <c r="AT7" s="111" t="s">
        <v>407</v>
      </c>
      <c r="AU7" s="111">
        <f t="shared" ref="AU7:AU35" si="13">IF(AT7="Yes",1,IF(AT7="Subsidiary only",0.5,0))</f>
        <v>1</v>
      </c>
      <c r="AV7" s="109" t="s">
        <v>644</v>
      </c>
      <c r="AW7" s="111" t="s">
        <v>410</v>
      </c>
      <c r="AX7" s="111">
        <f t="shared" ref="AX7:AX35" si="14">IF(AW7="Yes",1,IF(AW7="Subsidiary only",0.5,0))</f>
        <v>0</v>
      </c>
      <c r="AY7" s="109"/>
    </row>
    <row r="8" spans="1:51" s="81" customFormat="1" ht="60" customHeight="1" x14ac:dyDescent="0.25">
      <c r="A8" s="140" t="s">
        <v>171</v>
      </c>
      <c r="B8" s="140" t="s">
        <v>172</v>
      </c>
      <c r="C8" s="140"/>
      <c r="D8" s="107"/>
      <c r="E8" s="107"/>
      <c r="F8" s="112"/>
      <c r="G8" s="107"/>
      <c r="H8" s="107"/>
      <c r="I8" s="112"/>
      <c r="J8" s="107"/>
      <c r="K8" s="107"/>
      <c r="L8" s="112"/>
      <c r="M8" s="107"/>
      <c r="N8" s="107"/>
      <c r="O8" s="106"/>
      <c r="P8" s="107"/>
      <c r="Q8" s="107"/>
      <c r="R8" s="112"/>
      <c r="S8" s="107"/>
      <c r="T8" s="107"/>
      <c r="U8" s="140"/>
      <c r="V8" s="107"/>
      <c r="W8" s="140"/>
      <c r="X8" s="112"/>
      <c r="Y8" s="107"/>
      <c r="Z8" s="107"/>
      <c r="AA8" s="140"/>
      <c r="AB8" s="107"/>
      <c r="AC8" s="107"/>
      <c r="AD8" s="112"/>
      <c r="AE8" s="141"/>
      <c r="AF8" s="141"/>
      <c r="AG8" s="112"/>
      <c r="AH8" s="107"/>
      <c r="AI8" s="107"/>
      <c r="AJ8" s="112"/>
      <c r="AK8" s="141"/>
      <c r="AL8" s="141"/>
      <c r="AM8" s="106"/>
      <c r="AN8" s="141"/>
      <c r="AO8" s="141"/>
      <c r="AP8" s="112"/>
      <c r="AQ8" s="107"/>
      <c r="AR8" s="107"/>
      <c r="AS8" s="112"/>
      <c r="AT8" s="107"/>
      <c r="AU8" s="107"/>
      <c r="AV8" s="112"/>
      <c r="AW8" s="107"/>
      <c r="AX8" s="107"/>
      <c r="AY8" s="112"/>
    </row>
    <row r="9" spans="1:51" ht="165" x14ac:dyDescent="0.25">
      <c r="A9" s="220" t="s">
        <v>173</v>
      </c>
      <c r="B9" s="108" t="s">
        <v>174</v>
      </c>
      <c r="C9" s="109" t="s">
        <v>355</v>
      </c>
      <c r="D9" s="111" t="s">
        <v>428</v>
      </c>
      <c r="E9" s="111">
        <f t="shared" si="0"/>
        <v>0.5</v>
      </c>
      <c r="F9" s="111" t="s">
        <v>669</v>
      </c>
      <c r="G9" s="111" t="s">
        <v>410</v>
      </c>
      <c r="H9" s="111">
        <f t="shared" si="1"/>
        <v>0</v>
      </c>
      <c r="I9" s="109"/>
      <c r="J9" s="111" t="s">
        <v>410</v>
      </c>
      <c r="K9" s="111">
        <f t="shared" si="2"/>
        <v>0</v>
      </c>
      <c r="L9" s="109"/>
      <c r="M9" s="111" t="s">
        <v>410</v>
      </c>
      <c r="N9" s="111">
        <f t="shared" si="3"/>
        <v>0</v>
      </c>
      <c r="O9" s="109"/>
      <c r="P9" s="111" t="s">
        <v>410</v>
      </c>
      <c r="Q9" s="111">
        <f t="shared" si="4"/>
        <v>0</v>
      </c>
      <c r="R9" s="109"/>
      <c r="S9" s="111" t="s">
        <v>410</v>
      </c>
      <c r="T9" s="111">
        <f t="shared" si="5"/>
        <v>0</v>
      </c>
      <c r="U9" s="208"/>
      <c r="V9" s="111" t="s">
        <v>410</v>
      </c>
      <c r="W9" s="111">
        <v>0</v>
      </c>
      <c r="X9" s="109"/>
      <c r="Y9" s="111" t="s">
        <v>410</v>
      </c>
      <c r="Z9" s="111">
        <f t="shared" si="6"/>
        <v>0</v>
      </c>
      <c r="AA9" s="111"/>
      <c r="AB9" s="111" t="s">
        <v>410</v>
      </c>
      <c r="AC9" s="111">
        <f t="shared" si="7"/>
        <v>0</v>
      </c>
      <c r="AD9" s="109"/>
      <c r="AE9" s="111" t="s">
        <v>410</v>
      </c>
      <c r="AF9" s="111">
        <f t="shared" si="8"/>
        <v>0</v>
      </c>
      <c r="AG9" s="109"/>
      <c r="AH9" s="111" t="s">
        <v>410</v>
      </c>
      <c r="AI9" s="111">
        <f t="shared" si="9"/>
        <v>0</v>
      </c>
      <c r="AJ9" s="109"/>
      <c r="AK9" s="111" t="s">
        <v>410</v>
      </c>
      <c r="AL9" s="111">
        <f t="shared" si="10"/>
        <v>0</v>
      </c>
      <c r="AM9" s="109"/>
      <c r="AN9" s="111" t="s">
        <v>407</v>
      </c>
      <c r="AO9" s="111">
        <f t="shared" si="11"/>
        <v>1</v>
      </c>
      <c r="AP9" s="109" t="s">
        <v>568</v>
      </c>
      <c r="AQ9" s="111" t="s">
        <v>410</v>
      </c>
      <c r="AR9" s="111">
        <f t="shared" si="12"/>
        <v>0</v>
      </c>
      <c r="AS9" s="109"/>
      <c r="AT9" s="111" t="s">
        <v>410</v>
      </c>
      <c r="AU9" s="111">
        <f t="shared" si="13"/>
        <v>0</v>
      </c>
      <c r="AV9" s="109"/>
      <c r="AW9" s="111" t="s">
        <v>410</v>
      </c>
      <c r="AX9" s="111">
        <f t="shared" si="14"/>
        <v>0</v>
      </c>
      <c r="AY9" s="138"/>
    </row>
    <row r="10" spans="1:51" ht="409.5" x14ac:dyDescent="0.25">
      <c r="A10" s="220" t="s">
        <v>175</v>
      </c>
      <c r="B10" s="108" t="s">
        <v>176</v>
      </c>
      <c r="C10" s="109" t="s">
        <v>356</v>
      </c>
      <c r="D10" s="111" t="s">
        <v>407</v>
      </c>
      <c r="E10" s="111">
        <f t="shared" si="0"/>
        <v>1</v>
      </c>
      <c r="F10" s="109" t="s">
        <v>455</v>
      </c>
      <c r="G10" s="111" t="s">
        <v>407</v>
      </c>
      <c r="H10" s="111">
        <f t="shared" si="1"/>
        <v>1</v>
      </c>
      <c r="I10" s="111" t="s">
        <v>465</v>
      </c>
      <c r="J10" s="111" t="s">
        <v>407</v>
      </c>
      <c r="K10" s="111">
        <f t="shared" si="2"/>
        <v>1</v>
      </c>
      <c r="L10" s="110" t="s">
        <v>471</v>
      </c>
      <c r="M10" s="108" t="s">
        <v>407</v>
      </c>
      <c r="N10" s="111">
        <f t="shared" si="3"/>
        <v>1</v>
      </c>
      <c r="O10" s="111" t="s">
        <v>442</v>
      </c>
      <c r="P10" s="111" t="s">
        <v>410</v>
      </c>
      <c r="Q10" s="111">
        <f t="shared" si="4"/>
        <v>0</v>
      </c>
      <c r="R10" s="113"/>
      <c r="S10" s="111" t="s">
        <v>407</v>
      </c>
      <c r="T10" s="111">
        <f t="shared" si="5"/>
        <v>1</v>
      </c>
      <c r="U10" s="110" t="s">
        <v>485</v>
      </c>
      <c r="V10" s="111" t="s">
        <v>407</v>
      </c>
      <c r="W10" s="111">
        <v>1</v>
      </c>
      <c r="X10" s="111" t="s">
        <v>414</v>
      </c>
      <c r="Y10" s="111" t="s">
        <v>407</v>
      </c>
      <c r="Z10" s="111">
        <f t="shared" si="6"/>
        <v>1</v>
      </c>
      <c r="AA10" s="104" t="s">
        <v>489</v>
      </c>
      <c r="AB10" s="111" t="s">
        <v>407</v>
      </c>
      <c r="AC10" s="111">
        <f t="shared" si="7"/>
        <v>1</v>
      </c>
      <c r="AD10" s="109" t="s">
        <v>509</v>
      </c>
      <c r="AE10" s="111" t="s">
        <v>407</v>
      </c>
      <c r="AF10" s="111">
        <f t="shared" si="8"/>
        <v>1</v>
      </c>
      <c r="AG10" s="113" t="s">
        <v>539</v>
      </c>
      <c r="AH10" s="111" t="s">
        <v>407</v>
      </c>
      <c r="AI10" s="111">
        <f t="shared" si="9"/>
        <v>1</v>
      </c>
      <c r="AJ10" s="111" t="s">
        <v>548</v>
      </c>
      <c r="AK10" s="111" t="s">
        <v>407</v>
      </c>
      <c r="AL10" s="111">
        <f t="shared" si="10"/>
        <v>1</v>
      </c>
      <c r="AM10" s="109" t="s">
        <v>562</v>
      </c>
      <c r="AN10" s="111" t="s">
        <v>407</v>
      </c>
      <c r="AO10" s="111">
        <f t="shared" si="11"/>
        <v>1</v>
      </c>
      <c r="AP10" s="113" t="s">
        <v>623</v>
      </c>
      <c r="AQ10" s="111" t="s">
        <v>407</v>
      </c>
      <c r="AR10" s="111">
        <f t="shared" si="12"/>
        <v>1</v>
      </c>
      <c r="AS10" s="138" t="s">
        <v>609</v>
      </c>
      <c r="AT10" s="111" t="s">
        <v>407</v>
      </c>
      <c r="AU10" s="111">
        <f t="shared" si="13"/>
        <v>1</v>
      </c>
      <c r="AV10" s="109" t="s">
        <v>645</v>
      </c>
      <c r="AW10" s="111" t="s">
        <v>407</v>
      </c>
      <c r="AX10" s="111">
        <f t="shared" si="14"/>
        <v>1</v>
      </c>
      <c r="AY10" s="138" t="s">
        <v>658</v>
      </c>
    </row>
    <row r="11" spans="1:51" ht="126.75" customHeight="1" x14ac:dyDescent="0.25">
      <c r="A11" s="220" t="s">
        <v>177</v>
      </c>
      <c r="B11" s="108" t="s">
        <v>178</v>
      </c>
      <c r="C11" s="109" t="s">
        <v>357</v>
      </c>
      <c r="D11" s="111" t="s">
        <v>410</v>
      </c>
      <c r="E11" s="111">
        <f t="shared" si="0"/>
        <v>0</v>
      </c>
      <c r="F11" s="113"/>
      <c r="G11" s="111" t="s">
        <v>410</v>
      </c>
      <c r="H11" s="111">
        <f t="shared" si="1"/>
        <v>0</v>
      </c>
      <c r="I11" s="113"/>
      <c r="J11" s="111" t="s">
        <v>410</v>
      </c>
      <c r="K11" s="111">
        <f t="shared" si="2"/>
        <v>0</v>
      </c>
      <c r="L11" s="113"/>
      <c r="M11" s="111" t="s">
        <v>410</v>
      </c>
      <c r="N11" s="111">
        <f t="shared" si="3"/>
        <v>0</v>
      </c>
      <c r="O11" s="109"/>
      <c r="P11" s="111" t="s">
        <v>410</v>
      </c>
      <c r="Q11" s="111">
        <f t="shared" si="4"/>
        <v>0</v>
      </c>
      <c r="R11" s="113"/>
      <c r="S11" s="111" t="s">
        <v>410</v>
      </c>
      <c r="T11" s="111">
        <f t="shared" si="5"/>
        <v>0</v>
      </c>
      <c r="U11" s="208"/>
      <c r="V11" s="111" t="s">
        <v>410</v>
      </c>
      <c r="W11" s="111">
        <v>0</v>
      </c>
      <c r="X11" s="113"/>
      <c r="Y11" s="111" t="s">
        <v>410</v>
      </c>
      <c r="Z11" s="111">
        <f t="shared" si="6"/>
        <v>0</v>
      </c>
      <c r="AA11" s="111"/>
      <c r="AB11" s="109" t="s">
        <v>410</v>
      </c>
      <c r="AC11" s="111">
        <f t="shared" si="7"/>
        <v>0</v>
      </c>
      <c r="AD11" s="109"/>
      <c r="AE11" s="111" t="s">
        <v>410</v>
      </c>
      <c r="AF11" s="111">
        <f t="shared" si="8"/>
        <v>0</v>
      </c>
      <c r="AG11" s="113"/>
      <c r="AH11" s="109" t="s">
        <v>410</v>
      </c>
      <c r="AI11" s="111">
        <f t="shared" si="9"/>
        <v>0</v>
      </c>
      <c r="AJ11" s="110"/>
      <c r="AK11" s="109" t="s">
        <v>407</v>
      </c>
      <c r="AL11" s="111">
        <f t="shared" si="10"/>
        <v>1</v>
      </c>
      <c r="AM11" s="109" t="s">
        <v>563</v>
      </c>
      <c r="AN11" s="109" t="s">
        <v>407</v>
      </c>
      <c r="AO11" s="111">
        <f t="shared" si="11"/>
        <v>1</v>
      </c>
      <c r="AP11" s="109" t="s">
        <v>568</v>
      </c>
      <c r="AQ11" s="111" t="s">
        <v>410</v>
      </c>
      <c r="AR11" s="111">
        <f t="shared" si="12"/>
        <v>0</v>
      </c>
      <c r="AS11" s="113"/>
      <c r="AT11" s="111" t="s">
        <v>410</v>
      </c>
      <c r="AU11" s="111">
        <f t="shared" si="13"/>
        <v>0</v>
      </c>
      <c r="AV11" s="113"/>
      <c r="AW11" s="111" t="s">
        <v>410</v>
      </c>
      <c r="AX11" s="111">
        <f t="shared" si="14"/>
        <v>0</v>
      </c>
      <c r="AY11" s="113"/>
    </row>
    <row r="12" spans="1:51" s="81" customFormat="1" ht="45" x14ac:dyDescent="0.25">
      <c r="A12" s="140" t="s">
        <v>179</v>
      </c>
      <c r="B12" s="140" t="s">
        <v>180</v>
      </c>
      <c r="C12" s="140"/>
      <c r="D12" s="107"/>
      <c r="E12" s="107"/>
      <c r="F12" s="112"/>
      <c r="G12" s="107"/>
      <c r="H12" s="107"/>
      <c r="I12" s="112"/>
      <c r="J12" s="107"/>
      <c r="K12" s="107"/>
      <c r="L12" s="112"/>
      <c r="M12" s="107"/>
      <c r="N12" s="107"/>
      <c r="O12" s="106"/>
      <c r="P12" s="107"/>
      <c r="Q12" s="107"/>
      <c r="R12" s="112"/>
      <c r="S12" s="107"/>
      <c r="T12" s="107"/>
      <c r="U12" s="140"/>
      <c r="V12" s="107"/>
      <c r="W12" s="140"/>
      <c r="X12" s="112"/>
      <c r="Y12" s="107"/>
      <c r="Z12" s="107"/>
      <c r="AA12" s="140"/>
      <c r="AB12" s="107"/>
      <c r="AC12" s="107"/>
      <c r="AD12" s="112"/>
      <c r="AE12" s="141"/>
      <c r="AF12" s="141"/>
      <c r="AG12" s="112"/>
      <c r="AH12" s="107"/>
      <c r="AI12" s="107"/>
      <c r="AJ12" s="112"/>
      <c r="AK12" s="141"/>
      <c r="AL12" s="141"/>
      <c r="AM12" s="106"/>
      <c r="AN12" s="141"/>
      <c r="AO12" s="141"/>
      <c r="AP12" s="112"/>
      <c r="AQ12" s="107"/>
      <c r="AR12" s="107"/>
      <c r="AS12" s="112"/>
      <c r="AT12" s="107"/>
      <c r="AU12" s="107"/>
      <c r="AV12" s="112"/>
      <c r="AW12" s="107"/>
      <c r="AX12" s="107"/>
      <c r="AY12" s="112"/>
    </row>
    <row r="13" spans="1:51" ht="150" x14ac:dyDescent="0.25">
      <c r="A13" s="220" t="s">
        <v>181</v>
      </c>
      <c r="B13" s="109" t="s">
        <v>358</v>
      </c>
      <c r="C13" s="109" t="s">
        <v>359</v>
      </c>
      <c r="D13" s="109" t="s">
        <v>407</v>
      </c>
      <c r="E13" s="111">
        <f t="shared" si="0"/>
        <v>1</v>
      </c>
      <c r="F13" s="109" t="s">
        <v>670</v>
      </c>
      <c r="G13" s="111" t="s">
        <v>410</v>
      </c>
      <c r="H13" s="111">
        <f t="shared" si="1"/>
        <v>0</v>
      </c>
      <c r="I13" s="109"/>
      <c r="J13" s="109" t="s">
        <v>407</v>
      </c>
      <c r="K13" s="111">
        <f t="shared" si="2"/>
        <v>1</v>
      </c>
      <c r="L13" s="109" t="s">
        <v>466</v>
      </c>
      <c r="M13" s="108" t="s">
        <v>407</v>
      </c>
      <c r="N13" s="111">
        <f t="shared" si="3"/>
        <v>1</v>
      </c>
      <c r="O13" s="110" t="s">
        <v>429</v>
      </c>
      <c r="P13" s="111" t="s">
        <v>410</v>
      </c>
      <c r="Q13" s="111">
        <f t="shared" si="4"/>
        <v>0</v>
      </c>
      <c r="R13" s="109"/>
      <c r="S13" s="111" t="s">
        <v>410</v>
      </c>
      <c r="T13" s="111">
        <f t="shared" si="5"/>
        <v>0</v>
      </c>
      <c r="U13" s="208"/>
      <c r="V13" s="111" t="s">
        <v>407</v>
      </c>
      <c r="W13" s="111">
        <v>1</v>
      </c>
      <c r="X13" s="111" t="s">
        <v>412</v>
      </c>
      <c r="Y13" s="111" t="s">
        <v>410</v>
      </c>
      <c r="Z13" s="111">
        <f t="shared" si="6"/>
        <v>0</v>
      </c>
      <c r="AA13" s="111"/>
      <c r="AB13" s="108" t="s">
        <v>407</v>
      </c>
      <c r="AC13" s="111">
        <f t="shared" si="7"/>
        <v>1</v>
      </c>
      <c r="AD13" s="138" t="s">
        <v>510</v>
      </c>
      <c r="AE13" s="109" t="s">
        <v>407</v>
      </c>
      <c r="AF13" s="111">
        <f t="shared" si="8"/>
        <v>1</v>
      </c>
      <c r="AG13" s="109" t="s">
        <v>540</v>
      </c>
      <c r="AH13" s="111" t="s">
        <v>410</v>
      </c>
      <c r="AI13" s="111">
        <f t="shared" si="9"/>
        <v>0</v>
      </c>
      <c r="AJ13" s="109"/>
      <c r="AK13" s="111" t="s">
        <v>410</v>
      </c>
      <c r="AL13" s="111">
        <f t="shared" si="10"/>
        <v>0</v>
      </c>
      <c r="AM13" s="109"/>
      <c r="AN13" s="111" t="s">
        <v>407</v>
      </c>
      <c r="AO13" s="111">
        <f t="shared" si="11"/>
        <v>1</v>
      </c>
      <c r="AP13" s="109" t="s">
        <v>568</v>
      </c>
      <c r="AQ13" s="111" t="s">
        <v>407</v>
      </c>
      <c r="AR13" s="111">
        <f t="shared" si="12"/>
        <v>1</v>
      </c>
      <c r="AS13" s="109" t="s">
        <v>610</v>
      </c>
      <c r="AT13" s="111" t="s">
        <v>410</v>
      </c>
      <c r="AU13" s="111">
        <f t="shared" si="13"/>
        <v>0</v>
      </c>
      <c r="AV13" s="142"/>
      <c r="AW13" s="111" t="s">
        <v>410</v>
      </c>
      <c r="AX13" s="111">
        <f t="shared" si="14"/>
        <v>0</v>
      </c>
      <c r="AY13" s="109"/>
    </row>
    <row r="14" spans="1:51" ht="135" x14ac:dyDescent="0.25">
      <c r="A14" s="220" t="s">
        <v>182</v>
      </c>
      <c r="B14" s="109" t="s">
        <v>183</v>
      </c>
      <c r="C14" s="109" t="s">
        <v>359</v>
      </c>
      <c r="D14" s="111" t="s">
        <v>410</v>
      </c>
      <c r="E14" s="111">
        <f t="shared" si="0"/>
        <v>0</v>
      </c>
      <c r="F14" s="113"/>
      <c r="G14" s="111" t="s">
        <v>410</v>
      </c>
      <c r="H14" s="111">
        <f t="shared" si="1"/>
        <v>0</v>
      </c>
      <c r="I14" s="113"/>
      <c r="J14" s="111" t="s">
        <v>410</v>
      </c>
      <c r="K14" s="111">
        <f t="shared" si="2"/>
        <v>0</v>
      </c>
      <c r="L14" s="113"/>
      <c r="M14" s="111" t="s">
        <v>410</v>
      </c>
      <c r="N14" s="111">
        <f t="shared" si="3"/>
        <v>0</v>
      </c>
      <c r="O14" s="109"/>
      <c r="P14" s="111" t="s">
        <v>410</v>
      </c>
      <c r="Q14" s="111">
        <f t="shared" si="4"/>
        <v>0</v>
      </c>
      <c r="R14" s="113"/>
      <c r="S14" s="111" t="s">
        <v>410</v>
      </c>
      <c r="T14" s="111">
        <f t="shared" si="5"/>
        <v>0</v>
      </c>
      <c r="U14" s="208"/>
      <c r="V14" s="111" t="s">
        <v>410</v>
      </c>
      <c r="W14" s="111">
        <v>0</v>
      </c>
      <c r="X14" s="113"/>
      <c r="Y14" s="111" t="s">
        <v>410</v>
      </c>
      <c r="Z14" s="111">
        <f t="shared" si="6"/>
        <v>0</v>
      </c>
      <c r="AA14" s="111"/>
      <c r="AB14" s="111" t="s">
        <v>410</v>
      </c>
      <c r="AC14" s="111">
        <f t="shared" si="7"/>
        <v>0</v>
      </c>
      <c r="AD14" s="113"/>
      <c r="AE14" s="111" t="s">
        <v>410</v>
      </c>
      <c r="AF14" s="111">
        <f t="shared" si="8"/>
        <v>0</v>
      </c>
      <c r="AG14" s="113"/>
      <c r="AH14" s="111" t="s">
        <v>410</v>
      </c>
      <c r="AI14" s="111">
        <f t="shared" si="9"/>
        <v>0</v>
      </c>
      <c r="AJ14" s="113"/>
      <c r="AK14" s="111" t="s">
        <v>410</v>
      </c>
      <c r="AL14" s="111">
        <f t="shared" si="10"/>
        <v>0</v>
      </c>
      <c r="AM14" s="109"/>
      <c r="AN14" s="111" t="s">
        <v>410</v>
      </c>
      <c r="AO14" s="111">
        <f t="shared" si="11"/>
        <v>0</v>
      </c>
      <c r="AP14" s="113"/>
      <c r="AQ14" s="111" t="s">
        <v>410</v>
      </c>
      <c r="AR14" s="111">
        <f t="shared" si="12"/>
        <v>0</v>
      </c>
      <c r="AS14" s="113"/>
      <c r="AT14" s="111" t="s">
        <v>410</v>
      </c>
      <c r="AU14" s="111">
        <f t="shared" si="13"/>
        <v>0</v>
      </c>
      <c r="AV14" s="113"/>
      <c r="AW14" s="111" t="s">
        <v>410</v>
      </c>
      <c r="AX14" s="111">
        <f t="shared" si="14"/>
        <v>0</v>
      </c>
      <c r="AY14" s="113"/>
    </row>
    <row r="15" spans="1:51" ht="148.5" customHeight="1" x14ac:dyDescent="0.25">
      <c r="A15" s="220" t="s">
        <v>184</v>
      </c>
      <c r="B15" s="109" t="s">
        <v>185</v>
      </c>
      <c r="C15" s="109" t="s">
        <v>359</v>
      </c>
      <c r="D15" s="111" t="s">
        <v>410</v>
      </c>
      <c r="E15" s="111">
        <f t="shared" si="0"/>
        <v>0</v>
      </c>
      <c r="F15" s="113"/>
      <c r="G15" s="111" t="s">
        <v>410</v>
      </c>
      <c r="H15" s="111">
        <f t="shared" si="1"/>
        <v>0</v>
      </c>
      <c r="I15" s="113"/>
      <c r="J15" s="111" t="s">
        <v>410</v>
      </c>
      <c r="K15" s="111">
        <f t="shared" si="2"/>
        <v>0</v>
      </c>
      <c r="L15" s="113"/>
      <c r="M15" s="111" t="s">
        <v>410</v>
      </c>
      <c r="N15" s="111">
        <f t="shared" si="3"/>
        <v>0</v>
      </c>
      <c r="O15" s="109"/>
      <c r="P15" s="111" t="s">
        <v>410</v>
      </c>
      <c r="Q15" s="111">
        <f t="shared" si="4"/>
        <v>0</v>
      </c>
      <c r="R15" s="113"/>
      <c r="S15" s="111" t="s">
        <v>410</v>
      </c>
      <c r="T15" s="111">
        <f t="shared" si="5"/>
        <v>0</v>
      </c>
      <c r="U15" s="208"/>
      <c r="V15" s="111" t="s">
        <v>410</v>
      </c>
      <c r="W15" s="111">
        <v>0</v>
      </c>
      <c r="X15" s="113"/>
      <c r="Y15" s="111" t="s">
        <v>410</v>
      </c>
      <c r="Z15" s="111">
        <f t="shared" si="6"/>
        <v>0</v>
      </c>
      <c r="AA15" s="111"/>
      <c r="AB15" s="111" t="s">
        <v>410</v>
      </c>
      <c r="AC15" s="111">
        <f t="shared" si="7"/>
        <v>0</v>
      </c>
      <c r="AD15" s="113"/>
      <c r="AE15" s="111" t="s">
        <v>410</v>
      </c>
      <c r="AF15" s="111">
        <f t="shared" si="8"/>
        <v>0</v>
      </c>
      <c r="AG15" s="113"/>
      <c r="AH15" s="111" t="s">
        <v>410</v>
      </c>
      <c r="AI15" s="111">
        <f t="shared" si="9"/>
        <v>0</v>
      </c>
      <c r="AJ15" s="113"/>
      <c r="AK15" s="111" t="s">
        <v>410</v>
      </c>
      <c r="AL15" s="111">
        <f t="shared" si="10"/>
        <v>0</v>
      </c>
      <c r="AM15" s="109"/>
      <c r="AN15" s="111" t="s">
        <v>410</v>
      </c>
      <c r="AO15" s="111">
        <f t="shared" si="11"/>
        <v>0</v>
      </c>
      <c r="AP15" s="113"/>
      <c r="AQ15" s="111" t="s">
        <v>410</v>
      </c>
      <c r="AR15" s="111">
        <f t="shared" si="12"/>
        <v>0</v>
      </c>
      <c r="AS15" s="113"/>
      <c r="AT15" s="111" t="s">
        <v>410</v>
      </c>
      <c r="AU15" s="111">
        <f t="shared" si="13"/>
        <v>0</v>
      </c>
      <c r="AV15" s="113"/>
      <c r="AW15" s="111" t="s">
        <v>410</v>
      </c>
      <c r="AX15" s="111">
        <f t="shared" si="14"/>
        <v>0</v>
      </c>
      <c r="AY15" s="113"/>
    </row>
    <row r="16" spans="1:51" s="81" customFormat="1" ht="49.5" customHeight="1" x14ac:dyDescent="0.25">
      <c r="A16" s="140" t="s">
        <v>186</v>
      </c>
      <c r="B16" s="140" t="s">
        <v>187</v>
      </c>
      <c r="C16" s="140"/>
      <c r="D16" s="107"/>
      <c r="E16" s="107"/>
      <c r="F16" s="112"/>
      <c r="G16" s="107"/>
      <c r="H16" s="107"/>
      <c r="I16" s="112"/>
      <c r="J16" s="107"/>
      <c r="K16" s="107"/>
      <c r="L16" s="112"/>
      <c r="M16" s="107"/>
      <c r="N16" s="107"/>
      <c r="O16" s="106"/>
      <c r="P16" s="107"/>
      <c r="Q16" s="107"/>
      <c r="R16" s="112"/>
      <c r="S16" s="107"/>
      <c r="T16" s="107"/>
      <c r="U16" s="140"/>
      <c r="V16" s="107"/>
      <c r="W16" s="140"/>
      <c r="X16" s="112"/>
      <c r="Y16" s="107"/>
      <c r="Z16" s="107"/>
      <c r="AA16" s="140"/>
      <c r="AB16" s="107"/>
      <c r="AC16" s="107"/>
      <c r="AD16" s="112"/>
      <c r="AE16" s="141"/>
      <c r="AF16" s="141"/>
      <c r="AG16" s="112"/>
      <c r="AH16" s="107"/>
      <c r="AI16" s="107"/>
      <c r="AJ16" s="112"/>
      <c r="AK16" s="141"/>
      <c r="AL16" s="141"/>
      <c r="AM16" s="106"/>
      <c r="AN16" s="141"/>
      <c r="AO16" s="141"/>
      <c r="AP16" s="112"/>
      <c r="AQ16" s="107"/>
      <c r="AR16" s="107"/>
      <c r="AS16" s="112"/>
      <c r="AT16" s="107"/>
      <c r="AU16" s="107"/>
      <c r="AV16" s="112"/>
      <c r="AW16" s="107"/>
      <c r="AX16" s="107"/>
      <c r="AY16" s="112"/>
    </row>
    <row r="17" spans="1:51" ht="183" customHeight="1" x14ac:dyDescent="0.25">
      <c r="A17" s="220" t="s">
        <v>188</v>
      </c>
      <c r="B17" s="109" t="s">
        <v>189</v>
      </c>
      <c r="C17" s="109" t="s">
        <v>360</v>
      </c>
      <c r="D17" s="109" t="s">
        <v>428</v>
      </c>
      <c r="E17" s="111">
        <f t="shared" si="0"/>
        <v>0.5</v>
      </c>
      <c r="F17" s="109" t="s">
        <v>456</v>
      </c>
      <c r="G17" s="111" t="s">
        <v>410</v>
      </c>
      <c r="H17" s="111">
        <f t="shared" si="1"/>
        <v>0</v>
      </c>
      <c r="I17" s="109"/>
      <c r="J17" s="111" t="s">
        <v>410</v>
      </c>
      <c r="K17" s="111">
        <f t="shared" si="2"/>
        <v>0</v>
      </c>
      <c r="L17" s="109"/>
      <c r="M17" s="109" t="s">
        <v>410</v>
      </c>
      <c r="N17" s="111">
        <f t="shared" si="3"/>
        <v>0</v>
      </c>
      <c r="O17" s="109"/>
      <c r="P17" s="111" t="s">
        <v>407</v>
      </c>
      <c r="Q17" s="111">
        <f t="shared" si="4"/>
        <v>1</v>
      </c>
      <c r="R17" s="138" t="s">
        <v>481</v>
      </c>
      <c r="S17" s="111" t="s">
        <v>410</v>
      </c>
      <c r="T17" s="111">
        <f t="shared" si="5"/>
        <v>0</v>
      </c>
      <c r="U17" s="208"/>
      <c r="V17" s="109" t="s">
        <v>410</v>
      </c>
      <c r="W17" s="111">
        <v>0</v>
      </c>
      <c r="X17" s="109"/>
      <c r="Y17" s="111" t="s">
        <v>410</v>
      </c>
      <c r="Z17" s="111">
        <f t="shared" si="6"/>
        <v>0</v>
      </c>
      <c r="AA17" s="111"/>
      <c r="AB17" s="111" t="s">
        <v>410</v>
      </c>
      <c r="AC17" s="111">
        <f t="shared" si="7"/>
        <v>0</v>
      </c>
      <c r="AD17" s="109"/>
      <c r="AE17" s="111" t="s">
        <v>410</v>
      </c>
      <c r="AF17" s="111">
        <f t="shared" si="8"/>
        <v>0</v>
      </c>
      <c r="AG17" s="109"/>
      <c r="AH17" s="109" t="s">
        <v>410</v>
      </c>
      <c r="AI17" s="111">
        <f t="shared" si="9"/>
        <v>0</v>
      </c>
      <c r="AJ17" s="138"/>
      <c r="AK17" s="109" t="s">
        <v>407</v>
      </c>
      <c r="AL17" s="111">
        <f t="shared" si="10"/>
        <v>1</v>
      </c>
      <c r="AM17" s="138" t="s">
        <v>564</v>
      </c>
      <c r="AN17" s="109" t="s">
        <v>407</v>
      </c>
      <c r="AO17" s="111">
        <f t="shared" si="11"/>
        <v>1</v>
      </c>
      <c r="AP17" s="109" t="s">
        <v>568</v>
      </c>
      <c r="AQ17" s="109" t="s">
        <v>407</v>
      </c>
      <c r="AR17" s="111">
        <f t="shared" si="12"/>
        <v>1</v>
      </c>
      <c r="AS17" s="109" t="s">
        <v>611</v>
      </c>
      <c r="AT17" s="109" t="s">
        <v>407</v>
      </c>
      <c r="AU17" s="111">
        <f t="shared" si="13"/>
        <v>1</v>
      </c>
      <c r="AV17" s="104" t="s">
        <v>646</v>
      </c>
      <c r="AW17" s="111" t="s">
        <v>410</v>
      </c>
      <c r="AX17" s="111">
        <f t="shared" si="14"/>
        <v>0</v>
      </c>
      <c r="AY17" s="109"/>
    </row>
    <row r="18" spans="1:51" ht="225" x14ac:dyDescent="0.25">
      <c r="A18" s="220" t="s">
        <v>190</v>
      </c>
      <c r="B18" s="206" t="s">
        <v>191</v>
      </c>
      <c r="C18" s="109" t="s">
        <v>361</v>
      </c>
      <c r="D18" s="111" t="s">
        <v>410</v>
      </c>
      <c r="E18" s="111">
        <f t="shared" si="0"/>
        <v>0</v>
      </c>
      <c r="F18" s="113"/>
      <c r="G18" s="111" t="s">
        <v>410</v>
      </c>
      <c r="H18" s="111">
        <f t="shared" si="1"/>
        <v>0</v>
      </c>
      <c r="I18" s="113"/>
      <c r="J18" s="111" t="s">
        <v>410</v>
      </c>
      <c r="K18" s="111">
        <f t="shared" si="2"/>
        <v>0</v>
      </c>
      <c r="L18" s="113"/>
      <c r="M18" s="111" t="s">
        <v>410</v>
      </c>
      <c r="N18" s="111">
        <f t="shared" si="3"/>
        <v>0</v>
      </c>
      <c r="O18" s="109"/>
      <c r="P18" s="111" t="s">
        <v>410</v>
      </c>
      <c r="Q18" s="111">
        <f t="shared" si="4"/>
        <v>0</v>
      </c>
      <c r="R18" s="113"/>
      <c r="S18" s="111" t="s">
        <v>410</v>
      </c>
      <c r="T18" s="111">
        <f t="shared" si="5"/>
        <v>0</v>
      </c>
      <c r="U18" s="208"/>
      <c r="V18" s="111" t="s">
        <v>410</v>
      </c>
      <c r="W18" s="111">
        <v>0</v>
      </c>
      <c r="X18" s="113"/>
      <c r="Y18" s="111" t="s">
        <v>410</v>
      </c>
      <c r="Z18" s="111">
        <f t="shared" si="6"/>
        <v>0</v>
      </c>
      <c r="AA18" s="111"/>
      <c r="AB18" s="111" t="s">
        <v>410</v>
      </c>
      <c r="AC18" s="111">
        <f t="shared" si="7"/>
        <v>0</v>
      </c>
      <c r="AD18" s="113"/>
      <c r="AE18" s="111" t="s">
        <v>410</v>
      </c>
      <c r="AF18" s="111">
        <f t="shared" si="8"/>
        <v>0</v>
      </c>
      <c r="AG18" s="113"/>
      <c r="AH18" s="109" t="s">
        <v>410</v>
      </c>
      <c r="AI18" s="111">
        <f t="shared" si="9"/>
        <v>0</v>
      </c>
      <c r="AJ18" s="142"/>
      <c r="AK18" s="109" t="s">
        <v>407</v>
      </c>
      <c r="AL18" s="111">
        <f t="shared" si="10"/>
        <v>1</v>
      </c>
      <c r="AM18" s="138" t="s">
        <v>565</v>
      </c>
      <c r="AN18" s="109" t="s">
        <v>410</v>
      </c>
      <c r="AO18" s="111">
        <f t="shared" si="11"/>
        <v>0</v>
      </c>
      <c r="AP18" s="113"/>
      <c r="AQ18" s="111" t="s">
        <v>410</v>
      </c>
      <c r="AR18" s="111">
        <f t="shared" si="12"/>
        <v>0</v>
      </c>
      <c r="AS18" s="113"/>
      <c r="AT18" s="111" t="s">
        <v>410</v>
      </c>
      <c r="AU18" s="111">
        <f t="shared" si="13"/>
        <v>0</v>
      </c>
      <c r="AV18" s="104"/>
      <c r="AW18" s="111" t="s">
        <v>410</v>
      </c>
      <c r="AX18" s="111">
        <f t="shared" si="14"/>
        <v>0</v>
      </c>
      <c r="AY18" s="113"/>
    </row>
    <row r="19" spans="1:51" ht="180" x14ac:dyDescent="0.25">
      <c r="A19" s="220" t="s">
        <v>192</v>
      </c>
      <c r="B19" s="109" t="s">
        <v>193</v>
      </c>
      <c r="C19" s="109" t="s">
        <v>362</v>
      </c>
      <c r="D19" s="111" t="s">
        <v>410</v>
      </c>
      <c r="E19" s="111">
        <f t="shared" si="0"/>
        <v>0</v>
      </c>
      <c r="F19" s="113"/>
      <c r="G19" s="111" t="s">
        <v>410</v>
      </c>
      <c r="H19" s="111">
        <f t="shared" si="1"/>
        <v>0</v>
      </c>
      <c r="I19" s="113"/>
      <c r="J19" s="111" t="s">
        <v>410</v>
      </c>
      <c r="K19" s="111">
        <f t="shared" si="2"/>
        <v>0</v>
      </c>
      <c r="L19" s="113"/>
      <c r="M19" s="111" t="s">
        <v>410</v>
      </c>
      <c r="N19" s="111">
        <f t="shared" si="3"/>
        <v>0</v>
      </c>
      <c r="O19" s="109"/>
      <c r="P19" s="111" t="s">
        <v>410</v>
      </c>
      <c r="Q19" s="111">
        <f t="shared" si="4"/>
        <v>0</v>
      </c>
      <c r="R19" s="113"/>
      <c r="S19" s="111" t="s">
        <v>410</v>
      </c>
      <c r="T19" s="111">
        <f t="shared" si="5"/>
        <v>0</v>
      </c>
      <c r="U19" s="208"/>
      <c r="V19" s="111" t="s">
        <v>410</v>
      </c>
      <c r="W19" s="111">
        <v>0</v>
      </c>
      <c r="X19" s="113"/>
      <c r="Y19" s="111" t="s">
        <v>410</v>
      </c>
      <c r="Z19" s="111">
        <f t="shared" si="6"/>
        <v>0</v>
      </c>
      <c r="AA19" s="111"/>
      <c r="AB19" s="111" t="s">
        <v>410</v>
      </c>
      <c r="AC19" s="111">
        <f t="shared" si="7"/>
        <v>0</v>
      </c>
      <c r="AD19" s="113"/>
      <c r="AE19" s="111" t="s">
        <v>410</v>
      </c>
      <c r="AF19" s="111">
        <f t="shared" si="8"/>
        <v>0</v>
      </c>
      <c r="AG19" s="113"/>
      <c r="AH19" s="111" t="s">
        <v>410</v>
      </c>
      <c r="AI19" s="111">
        <f t="shared" si="9"/>
        <v>0</v>
      </c>
      <c r="AJ19" s="113"/>
      <c r="AK19" s="111" t="s">
        <v>410</v>
      </c>
      <c r="AL19" s="111">
        <f t="shared" si="10"/>
        <v>0</v>
      </c>
      <c r="AM19" s="109"/>
      <c r="AN19" s="111" t="s">
        <v>410</v>
      </c>
      <c r="AO19" s="111">
        <f t="shared" si="11"/>
        <v>0</v>
      </c>
      <c r="AP19" s="113"/>
      <c r="AQ19" s="111" t="s">
        <v>410</v>
      </c>
      <c r="AR19" s="111">
        <f t="shared" si="12"/>
        <v>0</v>
      </c>
      <c r="AS19" s="113"/>
      <c r="AT19" s="111" t="s">
        <v>410</v>
      </c>
      <c r="AU19" s="111">
        <f t="shared" si="13"/>
        <v>0</v>
      </c>
      <c r="AV19" s="113"/>
      <c r="AW19" s="111" t="s">
        <v>410</v>
      </c>
      <c r="AX19" s="111">
        <f t="shared" si="14"/>
        <v>0</v>
      </c>
      <c r="AY19" s="113"/>
    </row>
    <row r="20" spans="1:51" s="81" customFormat="1" ht="48" customHeight="1" x14ac:dyDescent="0.25">
      <c r="A20" s="140" t="s">
        <v>194</v>
      </c>
      <c r="B20" s="140" t="s">
        <v>195</v>
      </c>
      <c r="C20" s="140"/>
      <c r="D20" s="107"/>
      <c r="E20" s="107"/>
      <c r="F20" s="112"/>
      <c r="G20" s="107"/>
      <c r="H20" s="107"/>
      <c r="I20" s="112"/>
      <c r="J20" s="107"/>
      <c r="K20" s="107"/>
      <c r="L20" s="112"/>
      <c r="M20" s="107"/>
      <c r="N20" s="107"/>
      <c r="O20" s="106"/>
      <c r="P20" s="107"/>
      <c r="Q20" s="107"/>
      <c r="R20" s="112"/>
      <c r="S20" s="107"/>
      <c r="T20" s="107"/>
      <c r="U20" s="140"/>
      <c r="V20" s="107"/>
      <c r="W20" s="140"/>
      <c r="X20" s="112"/>
      <c r="Y20" s="107"/>
      <c r="Z20" s="107"/>
      <c r="AA20" s="140"/>
      <c r="AB20" s="107"/>
      <c r="AC20" s="107"/>
      <c r="AD20" s="112"/>
      <c r="AE20" s="141"/>
      <c r="AF20" s="141"/>
      <c r="AG20" s="112"/>
      <c r="AH20" s="107"/>
      <c r="AI20" s="107"/>
      <c r="AJ20" s="112"/>
      <c r="AK20" s="141"/>
      <c r="AL20" s="141"/>
      <c r="AM20" s="106"/>
      <c r="AN20" s="141"/>
      <c r="AO20" s="141"/>
      <c r="AP20" s="112"/>
      <c r="AQ20" s="107"/>
      <c r="AR20" s="107"/>
      <c r="AS20" s="112"/>
      <c r="AT20" s="107"/>
      <c r="AU20" s="107"/>
      <c r="AV20" s="112"/>
      <c r="AW20" s="107"/>
      <c r="AX20" s="107"/>
      <c r="AY20" s="112"/>
    </row>
    <row r="21" spans="1:51" ht="255" x14ac:dyDescent="0.25">
      <c r="A21" s="220" t="s">
        <v>196</v>
      </c>
      <c r="B21" s="206" t="s">
        <v>197</v>
      </c>
      <c r="C21" s="109" t="s">
        <v>363</v>
      </c>
      <c r="D21" s="109" t="s">
        <v>407</v>
      </c>
      <c r="E21" s="111">
        <f t="shared" si="0"/>
        <v>1</v>
      </c>
      <c r="F21" s="111" t="s">
        <v>454</v>
      </c>
      <c r="G21" s="111" t="s">
        <v>410</v>
      </c>
      <c r="H21" s="111">
        <f t="shared" si="1"/>
        <v>0</v>
      </c>
      <c r="I21" s="113"/>
      <c r="J21" s="108" t="s">
        <v>410</v>
      </c>
      <c r="K21" s="111">
        <f t="shared" si="2"/>
        <v>0</v>
      </c>
      <c r="L21" s="138"/>
      <c r="M21" s="108" t="s">
        <v>410</v>
      </c>
      <c r="N21" s="111">
        <f t="shared" si="3"/>
        <v>0</v>
      </c>
      <c r="O21" s="109"/>
      <c r="P21" s="111" t="s">
        <v>410</v>
      </c>
      <c r="Q21" s="111">
        <f t="shared" si="4"/>
        <v>0</v>
      </c>
      <c r="R21" s="113"/>
      <c r="S21" s="111" t="s">
        <v>410</v>
      </c>
      <c r="T21" s="111">
        <f t="shared" si="5"/>
        <v>0</v>
      </c>
      <c r="U21" s="208"/>
      <c r="V21" s="111" t="s">
        <v>407</v>
      </c>
      <c r="W21" s="111">
        <v>1</v>
      </c>
      <c r="X21" s="111" t="s">
        <v>415</v>
      </c>
      <c r="Y21" s="111" t="s">
        <v>410</v>
      </c>
      <c r="Z21" s="111">
        <f t="shared" si="6"/>
        <v>0</v>
      </c>
      <c r="AA21" s="111"/>
      <c r="AB21" s="111" t="s">
        <v>407</v>
      </c>
      <c r="AC21" s="111">
        <f t="shared" si="7"/>
        <v>1</v>
      </c>
      <c r="AD21" s="111" t="s">
        <v>512</v>
      </c>
      <c r="AE21" s="111" t="s">
        <v>410</v>
      </c>
      <c r="AF21" s="111">
        <f t="shared" si="8"/>
        <v>0</v>
      </c>
      <c r="AG21" s="113"/>
      <c r="AH21" s="111" t="s">
        <v>410</v>
      </c>
      <c r="AI21" s="111">
        <f t="shared" si="9"/>
        <v>0</v>
      </c>
      <c r="AJ21" s="113"/>
      <c r="AK21" s="109" t="s">
        <v>407</v>
      </c>
      <c r="AL21" s="111">
        <f t="shared" si="10"/>
        <v>1</v>
      </c>
      <c r="AM21" s="109" t="s">
        <v>559</v>
      </c>
      <c r="AN21" s="109" t="s">
        <v>407</v>
      </c>
      <c r="AO21" s="111">
        <f t="shared" si="11"/>
        <v>1</v>
      </c>
      <c r="AP21" s="109" t="s">
        <v>624</v>
      </c>
      <c r="AQ21" s="111" t="s">
        <v>410</v>
      </c>
      <c r="AR21" s="111">
        <f t="shared" si="12"/>
        <v>0</v>
      </c>
      <c r="AS21" s="113"/>
      <c r="AT21" s="111" t="s">
        <v>410</v>
      </c>
      <c r="AU21" s="111">
        <f t="shared" si="13"/>
        <v>0</v>
      </c>
      <c r="AV21" s="142"/>
      <c r="AW21" s="111" t="s">
        <v>410</v>
      </c>
      <c r="AX21" s="111">
        <f t="shared" si="14"/>
        <v>0</v>
      </c>
      <c r="AY21" s="113"/>
    </row>
    <row r="22" spans="1:51" ht="203.25" customHeight="1" x14ac:dyDescent="0.25">
      <c r="A22" s="220" t="s">
        <v>198</v>
      </c>
      <c r="B22" s="206" t="s">
        <v>199</v>
      </c>
      <c r="C22" s="109" t="s">
        <v>364</v>
      </c>
      <c r="D22" s="109" t="s">
        <v>410</v>
      </c>
      <c r="E22" s="111">
        <f t="shared" si="0"/>
        <v>0</v>
      </c>
      <c r="F22" s="113"/>
      <c r="G22" s="111" t="s">
        <v>410</v>
      </c>
      <c r="H22" s="111">
        <f t="shared" si="1"/>
        <v>0</v>
      </c>
      <c r="I22" s="113"/>
      <c r="J22" s="109" t="s">
        <v>410</v>
      </c>
      <c r="K22" s="111">
        <f t="shared" si="2"/>
        <v>0</v>
      </c>
      <c r="L22" s="138"/>
      <c r="M22" s="109" t="s">
        <v>410</v>
      </c>
      <c r="N22" s="111">
        <f t="shared" si="3"/>
        <v>0</v>
      </c>
      <c r="O22" s="109"/>
      <c r="P22" s="111" t="s">
        <v>410</v>
      </c>
      <c r="Q22" s="111">
        <f t="shared" si="4"/>
        <v>0</v>
      </c>
      <c r="R22" s="113"/>
      <c r="S22" s="111" t="s">
        <v>410</v>
      </c>
      <c r="T22" s="111">
        <f t="shared" si="5"/>
        <v>0</v>
      </c>
      <c r="U22" s="208"/>
      <c r="V22" s="109" t="s">
        <v>410</v>
      </c>
      <c r="W22" s="111">
        <v>0</v>
      </c>
      <c r="X22" s="113"/>
      <c r="Y22" s="111" t="s">
        <v>410</v>
      </c>
      <c r="Z22" s="111">
        <f t="shared" si="6"/>
        <v>0</v>
      </c>
      <c r="AA22" s="111"/>
      <c r="AB22" s="109" t="s">
        <v>410</v>
      </c>
      <c r="AC22" s="111">
        <f t="shared" si="7"/>
        <v>0</v>
      </c>
      <c r="AD22" s="109"/>
      <c r="AE22" s="111" t="s">
        <v>410</v>
      </c>
      <c r="AF22" s="111">
        <f t="shared" si="8"/>
        <v>0</v>
      </c>
      <c r="AG22" s="113"/>
      <c r="AH22" s="111" t="s">
        <v>410</v>
      </c>
      <c r="AI22" s="111">
        <f t="shared" si="9"/>
        <v>0</v>
      </c>
      <c r="AJ22" s="113"/>
      <c r="AK22" s="109" t="s">
        <v>410</v>
      </c>
      <c r="AL22" s="111">
        <f t="shared" si="10"/>
        <v>0</v>
      </c>
      <c r="AM22" s="109"/>
      <c r="AN22" s="111" t="s">
        <v>410</v>
      </c>
      <c r="AO22" s="111">
        <f t="shared" si="11"/>
        <v>0</v>
      </c>
      <c r="AP22" s="113"/>
      <c r="AQ22" s="111" t="s">
        <v>410</v>
      </c>
      <c r="AR22" s="111">
        <f t="shared" si="12"/>
        <v>0</v>
      </c>
      <c r="AS22" s="113"/>
      <c r="AT22" s="111" t="s">
        <v>410</v>
      </c>
      <c r="AU22" s="111">
        <f t="shared" si="13"/>
        <v>0</v>
      </c>
      <c r="AV22" s="113"/>
      <c r="AW22" s="111" t="s">
        <v>410</v>
      </c>
      <c r="AX22" s="111">
        <f t="shared" si="14"/>
        <v>0</v>
      </c>
      <c r="AY22" s="113"/>
    </row>
    <row r="23" spans="1:51" ht="195" x14ac:dyDescent="0.25">
      <c r="A23" s="220" t="s">
        <v>200</v>
      </c>
      <c r="B23" s="206" t="s">
        <v>201</v>
      </c>
      <c r="C23" s="109" t="s">
        <v>365</v>
      </c>
      <c r="D23" s="111" t="s">
        <v>410</v>
      </c>
      <c r="E23" s="111">
        <f t="shared" si="0"/>
        <v>0</v>
      </c>
      <c r="F23" s="113"/>
      <c r="G23" s="111" t="s">
        <v>410</v>
      </c>
      <c r="H23" s="111">
        <f t="shared" si="1"/>
        <v>0</v>
      </c>
      <c r="I23" s="113"/>
      <c r="J23" s="111" t="s">
        <v>410</v>
      </c>
      <c r="K23" s="111">
        <f t="shared" si="2"/>
        <v>0</v>
      </c>
      <c r="L23" s="113"/>
      <c r="M23" s="111" t="s">
        <v>410</v>
      </c>
      <c r="N23" s="111">
        <f t="shared" si="3"/>
        <v>0</v>
      </c>
      <c r="O23" s="109"/>
      <c r="P23" s="111" t="s">
        <v>410</v>
      </c>
      <c r="Q23" s="111">
        <f t="shared" si="4"/>
        <v>0</v>
      </c>
      <c r="R23" s="113"/>
      <c r="S23" s="111" t="s">
        <v>410</v>
      </c>
      <c r="T23" s="111">
        <f t="shared" si="5"/>
        <v>0</v>
      </c>
      <c r="U23" s="208"/>
      <c r="V23" s="111" t="s">
        <v>410</v>
      </c>
      <c r="W23" s="111">
        <v>0</v>
      </c>
      <c r="X23" s="113"/>
      <c r="Y23" s="111" t="s">
        <v>410</v>
      </c>
      <c r="Z23" s="111">
        <f t="shared" si="6"/>
        <v>0</v>
      </c>
      <c r="AA23" s="111"/>
      <c r="AB23" s="111" t="s">
        <v>410</v>
      </c>
      <c r="AC23" s="111">
        <f t="shared" si="7"/>
        <v>0</v>
      </c>
      <c r="AD23" s="113"/>
      <c r="AE23" s="111" t="s">
        <v>410</v>
      </c>
      <c r="AF23" s="111">
        <f t="shared" si="8"/>
        <v>0</v>
      </c>
      <c r="AG23" s="113"/>
      <c r="AH23" s="111" t="s">
        <v>410</v>
      </c>
      <c r="AI23" s="111">
        <f t="shared" si="9"/>
        <v>0</v>
      </c>
      <c r="AJ23" s="113"/>
      <c r="AK23" s="111" t="s">
        <v>410</v>
      </c>
      <c r="AL23" s="111">
        <f t="shared" si="10"/>
        <v>0</v>
      </c>
      <c r="AM23" s="109"/>
      <c r="AN23" s="111" t="s">
        <v>410</v>
      </c>
      <c r="AO23" s="111">
        <f t="shared" si="11"/>
        <v>0</v>
      </c>
      <c r="AP23" s="113"/>
      <c r="AQ23" s="111" t="s">
        <v>410</v>
      </c>
      <c r="AR23" s="111">
        <f t="shared" si="12"/>
        <v>0</v>
      </c>
      <c r="AS23" s="113"/>
      <c r="AT23" s="111" t="s">
        <v>410</v>
      </c>
      <c r="AU23" s="111">
        <f t="shared" si="13"/>
        <v>0</v>
      </c>
      <c r="AV23" s="113"/>
      <c r="AW23" s="111" t="s">
        <v>410</v>
      </c>
      <c r="AX23" s="111">
        <f t="shared" si="14"/>
        <v>0</v>
      </c>
      <c r="AY23" s="113"/>
    </row>
    <row r="24" spans="1:51" s="81" customFormat="1" ht="62.25" customHeight="1" x14ac:dyDescent="0.25">
      <c r="A24" s="140" t="s">
        <v>202</v>
      </c>
      <c r="B24" s="140" t="s">
        <v>203</v>
      </c>
      <c r="C24" s="140"/>
      <c r="D24" s="107"/>
      <c r="E24" s="107"/>
      <c r="F24" s="112"/>
      <c r="G24" s="107"/>
      <c r="H24" s="107"/>
      <c r="I24" s="112"/>
      <c r="J24" s="107"/>
      <c r="K24" s="107"/>
      <c r="L24" s="112"/>
      <c r="M24" s="107"/>
      <c r="N24" s="107"/>
      <c r="O24" s="106"/>
      <c r="P24" s="107"/>
      <c r="Q24" s="107"/>
      <c r="R24" s="112"/>
      <c r="S24" s="107"/>
      <c r="T24" s="107"/>
      <c r="U24" s="140"/>
      <c r="V24" s="107"/>
      <c r="W24" s="140"/>
      <c r="X24" s="112"/>
      <c r="Y24" s="107"/>
      <c r="Z24" s="107"/>
      <c r="AA24" s="140"/>
      <c r="AB24" s="107"/>
      <c r="AC24" s="107"/>
      <c r="AD24" s="112"/>
      <c r="AE24" s="141"/>
      <c r="AF24" s="141"/>
      <c r="AG24" s="112"/>
      <c r="AH24" s="107"/>
      <c r="AI24" s="107"/>
      <c r="AJ24" s="112"/>
      <c r="AK24" s="141"/>
      <c r="AL24" s="141"/>
      <c r="AM24" s="106"/>
      <c r="AN24" s="141"/>
      <c r="AO24" s="141"/>
      <c r="AP24" s="112"/>
      <c r="AQ24" s="107"/>
      <c r="AR24" s="107"/>
      <c r="AS24" s="112"/>
      <c r="AT24" s="107"/>
      <c r="AU24" s="107"/>
      <c r="AV24" s="112"/>
      <c r="AW24" s="107"/>
      <c r="AX24" s="107"/>
      <c r="AY24" s="112"/>
    </row>
    <row r="25" spans="1:51" ht="85.5" customHeight="1" x14ac:dyDescent="0.25">
      <c r="A25" s="220" t="s">
        <v>204</v>
      </c>
      <c r="B25" s="108" t="s">
        <v>205</v>
      </c>
      <c r="C25" s="109" t="s">
        <v>366</v>
      </c>
      <c r="D25" s="111" t="s">
        <v>410</v>
      </c>
      <c r="E25" s="111">
        <f t="shared" si="0"/>
        <v>0</v>
      </c>
      <c r="F25" s="113"/>
      <c r="G25" s="111" t="s">
        <v>410</v>
      </c>
      <c r="H25" s="111">
        <f t="shared" si="1"/>
        <v>0</v>
      </c>
      <c r="I25" s="113"/>
      <c r="J25" s="111" t="s">
        <v>410</v>
      </c>
      <c r="K25" s="111">
        <f t="shared" si="2"/>
        <v>0</v>
      </c>
      <c r="L25" s="113"/>
      <c r="M25" s="111" t="s">
        <v>410</v>
      </c>
      <c r="N25" s="111">
        <f t="shared" si="3"/>
        <v>0</v>
      </c>
      <c r="O25" s="109"/>
      <c r="P25" s="111" t="s">
        <v>410</v>
      </c>
      <c r="Q25" s="111">
        <f t="shared" si="4"/>
        <v>0</v>
      </c>
      <c r="R25" s="113"/>
      <c r="S25" s="111" t="s">
        <v>410</v>
      </c>
      <c r="T25" s="111">
        <f t="shared" si="5"/>
        <v>0</v>
      </c>
      <c r="U25" s="208"/>
      <c r="V25" s="109" t="s">
        <v>410</v>
      </c>
      <c r="W25" s="111">
        <v>0</v>
      </c>
      <c r="X25" s="113"/>
      <c r="Y25" s="111" t="s">
        <v>410</v>
      </c>
      <c r="Z25" s="111">
        <f t="shared" si="6"/>
        <v>0</v>
      </c>
      <c r="AA25" s="111"/>
      <c r="AB25" s="111" t="s">
        <v>410</v>
      </c>
      <c r="AC25" s="111">
        <f t="shared" si="7"/>
        <v>0</v>
      </c>
      <c r="AD25" s="113"/>
      <c r="AE25" s="111" t="s">
        <v>410</v>
      </c>
      <c r="AF25" s="111">
        <f t="shared" si="8"/>
        <v>0</v>
      </c>
      <c r="AG25" s="113"/>
      <c r="AH25" s="109" t="s">
        <v>410</v>
      </c>
      <c r="AI25" s="111">
        <f t="shared" si="9"/>
        <v>0</v>
      </c>
      <c r="AJ25" s="113"/>
      <c r="AK25" s="109" t="s">
        <v>410</v>
      </c>
      <c r="AL25" s="111">
        <f t="shared" si="10"/>
        <v>0</v>
      </c>
      <c r="AM25" s="138"/>
      <c r="AN25" s="109" t="s">
        <v>407</v>
      </c>
      <c r="AO25" s="111">
        <f t="shared" si="11"/>
        <v>1</v>
      </c>
      <c r="AP25" s="113" t="s">
        <v>625</v>
      </c>
      <c r="AQ25" s="111" t="s">
        <v>407</v>
      </c>
      <c r="AR25" s="111">
        <f t="shared" si="12"/>
        <v>1</v>
      </c>
      <c r="AS25" s="113" t="s">
        <v>612</v>
      </c>
      <c r="AT25" s="111" t="s">
        <v>410</v>
      </c>
      <c r="AU25" s="111">
        <f t="shared" si="13"/>
        <v>0</v>
      </c>
      <c r="AV25" s="138"/>
      <c r="AW25" s="111" t="s">
        <v>407</v>
      </c>
      <c r="AX25" s="111">
        <f t="shared" si="14"/>
        <v>1</v>
      </c>
      <c r="AY25" s="219" t="s">
        <v>659</v>
      </c>
    </row>
    <row r="26" spans="1:51" ht="45" x14ac:dyDescent="0.25">
      <c r="A26" s="220" t="s">
        <v>206</v>
      </c>
      <c r="B26" s="108" t="s">
        <v>207</v>
      </c>
      <c r="C26" s="109"/>
      <c r="D26" s="111" t="s">
        <v>410</v>
      </c>
      <c r="E26" s="111">
        <f t="shared" si="0"/>
        <v>0</v>
      </c>
      <c r="F26" s="113"/>
      <c r="G26" s="111" t="s">
        <v>410</v>
      </c>
      <c r="H26" s="111">
        <f t="shared" si="1"/>
        <v>0</v>
      </c>
      <c r="I26" s="113"/>
      <c r="J26" s="111" t="s">
        <v>410</v>
      </c>
      <c r="K26" s="111">
        <f t="shared" si="2"/>
        <v>0</v>
      </c>
      <c r="L26" s="113"/>
      <c r="M26" s="111" t="s">
        <v>410</v>
      </c>
      <c r="N26" s="111">
        <f t="shared" si="3"/>
        <v>0</v>
      </c>
      <c r="O26" s="109"/>
      <c r="P26" s="111" t="s">
        <v>410</v>
      </c>
      <c r="Q26" s="111">
        <f t="shared" si="4"/>
        <v>0</v>
      </c>
      <c r="R26" s="113"/>
      <c r="S26" s="111" t="s">
        <v>410</v>
      </c>
      <c r="T26" s="111">
        <f t="shared" si="5"/>
        <v>0</v>
      </c>
      <c r="U26" s="208"/>
      <c r="V26" s="111" t="s">
        <v>410</v>
      </c>
      <c r="W26" s="111">
        <v>0</v>
      </c>
      <c r="X26" s="113"/>
      <c r="Y26" s="111" t="s">
        <v>410</v>
      </c>
      <c r="Z26" s="111">
        <f t="shared" si="6"/>
        <v>0</v>
      </c>
      <c r="AA26" s="111"/>
      <c r="AB26" s="111" t="s">
        <v>410</v>
      </c>
      <c r="AC26" s="111">
        <f t="shared" si="7"/>
        <v>0</v>
      </c>
      <c r="AD26" s="113"/>
      <c r="AE26" s="111" t="s">
        <v>410</v>
      </c>
      <c r="AF26" s="111">
        <f t="shared" si="8"/>
        <v>0</v>
      </c>
      <c r="AG26" s="113"/>
      <c r="AH26" s="111" t="s">
        <v>410</v>
      </c>
      <c r="AI26" s="111">
        <f t="shared" si="9"/>
        <v>0</v>
      </c>
      <c r="AJ26" s="113"/>
      <c r="AK26" s="111" t="s">
        <v>410</v>
      </c>
      <c r="AL26" s="111">
        <f t="shared" si="10"/>
        <v>0</v>
      </c>
      <c r="AM26" s="109"/>
      <c r="AN26" s="111" t="s">
        <v>410</v>
      </c>
      <c r="AO26" s="111">
        <f t="shared" si="11"/>
        <v>0</v>
      </c>
      <c r="AP26" s="113"/>
      <c r="AQ26" s="111" t="s">
        <v>410</v>
      </c>
      <c r="AR26" s="111">
        <f t="shared" si="12"/>
        <v>0</v>
      </c>
      <c r="AS26" s="113"/>
      <c r="AT26" s="111" t="s">
        <v>410</v>
      </c>
      <c r="AU26" s="111">
        <f t="shared" si="13"/>
        <v>0</v>
      </c>
      <c r="AV26" s="113"/>
      <c r="AW26" s="111" t="s">
        <v>410</v>
      </c>
      <c r="AX26" s="111">
        <f t="shared" si="14"/>
        <v>0</v>
      </c>
      <c r="AY26" s="113"/>
    </row>
    <row r="27" spans="1:51" ht="90" x14ac:dyDescent="0.25">
      <c r="A27" s="220" t="s">
        <v>208</v>
      </c>
      <c r="B27" s="108" t="s">
        <v>209</v>
      </c>
      <c r="C27" s="109" t="s">
        <v>210</v>
      </c>
      <c r="D27" s="111" t="s">
        <v>410</v>
      </c>
      <c r="E27" s="111">
        <f t="shared" si="0"/>
        <v>0</v>
      </c>
      <c r="F27" s="113"/>
      <c r="G27" s="111" t="s">
        <v>410</v>
      </c>
      <c r="H27" s="111">
        <f t="shared" si="1"/>
        <v>0</v>
      </c>
      <c r="I27" s="113"/>
      <c r="J27" s="111" t="s">
        <v>410</v>
      </c>
      <c r="K27" s="111">
        <f t="shared" si="2"/>
        <v>0</v>
      </c>
      <c r="L27" s="113"/>
      <c r="M27" s="111" t="s">
        <v>410</v>
      </c>
      <c r="N27" s="111">
        <f t="shared" si="3"/>
        <v>0</v>
      </c>
      <c r="O27" s="109"/>
      <c r="P27" s="111" t="s">
        <v>410</v>
      </c>
      <c r="Q27" s="111">
        <f t="shared" si="4"/>
        <v>0</v>
      </c>
      <c r="R27" s="113"/>
      <c r="S27" s="111" t="s">
        <v>410</v>
      </c>
      <c r="T27" s="111">
        <f t="shared" si="5"/>
        <v>0</v>
      </c>
      <c r="U27" s="208"/>
      <c r="V27" s="111" t="s">
        <v>410</v>
      </c>
      <c r="W27" s="111">
        <v>0</v>
      </c>
      <c r="X27" s="113"/>
      <c r="Y27" s="111" t="s">
        <v>410</v>
      </c>
      <c r="Z27" s="111">
        <f t="shared" si="6"/>
        <v>0</v>
      </c>
      <c r="AA27" s="111"/>
      <c r="AB27" s="111" t="s">
        <v>410</v>
      </c>
      <c r="AC27" s="111">
        <f t="shared" si="7"/>
        <v>0</v>
      </c>
      <c r="AD27" s="113"/>
      <c r="AE27" s="111" t="s">
        <v>410</v>
      </c>
      <c r="AF27" s="111">
        <f t="shared" si="8"/>
        <v>0</v>
      </c>
      <c r="AG27" s="113"/>
      <c r="AH27" s="111" t="s">
        <v>410</v>
      </c>
      <c r="AI27" s="111">
        <f t="shared" si="9"/>
        <v>0</v>
      </c>
      <c r="AJ27" s="113"/>
      <c r="AK27" s="111" t="s">
        <v>410</v>
      </c>
      <c r="AL27" s="111">
        <f t="shared" si="10"/>
        <v>0</v>
      </c>
      <c r="AM27" s="109"/>
      <c r="AN27" s="111" t="s">
        <v>410</v>
      </c>
      <c r="AO27" s="111">
        <f t="shared" si="11"/>
        <v>0</v>
      </c>
      <c r="AP27" s="113"/>
      <c r="AQ27" s="111" t="s">
        <v>410</v>
      </c>
      <c r="AR27" s="111">
        <f t="shared" si="12"/>
        <v>0</v>
      </c>
      <c r="AS27" s="113"/>
      <c r="AT27" s="111" t="s">
        <v>410</v>
      </c>
      <c r="AU27" s="111">
        <f t="shared" si="13"/>
        <v>0</v>
      </c>
      <c r="AV27" s="113"/>
      <c r="AW27" s="111" t="s">
        <v>410</v>
      </c>
      <c r="AX27" s="111">
        <f t="shared" si="14"/>
        <v>0</v>
      </c>
      <c r="AY27" s="113"/>
    </row>
    <row r="28" spans="1:51" s="81" customFormat="1" ht="63" customHeight="1" x14ac:dyDescent="0.25">
      <c r="A28" s="140" t="s">
        <v>211</v>
      </c>
      <c r="B28" s="140" t="s">
        <v>212</v>
      </c>
      <c r="C28" s="140"/>
      <c r="D28" s="107"/>
      <c r="E28" s="107"/>
      <c r="F28" s="112"/>
      <c r="G28" s="107"/>
      <c r="H28" s="107"/>
      <c r="I28" s="112"/>
      <c r="J28" s="107"/>
      <c r="K28" s="107"/>
      <c r="L28" s="112"/>
      <c r="M28" s="107"/>
      <c r="N28" s="107"/>
      <c r="O28" s="106"/>
      <c r="P28" s="107"/>
      <c r="Q28" s="107"/>
      <c r="R28" s="112"/>
      <c r="S28" s="107"/>
      <c r="T28" s="107"/>
      <c r="U28" s="140"/>
      <c r="V28" s="107"/>
      <c r="W28" s="140"/>
      <c r="X28" s="112"/>
      <c r="Y28" s="107"/>
      <c r="Z28" s="107"/>
      <c r="AA28" s="140"/>
      <c r="AB28" s="107"/>
      <c r="AC28" s="107"/>
      <c r="AD28" s="112"/>
      <c r="AE28" s="141"/>
      <c r="AF28" s="141"/>
      <c r="AG28" s="112"/>
      <c r="AH28" s="107"/>
      <c r="AI28" s="107"/>
      <c r="AJ28" s="112"/>
      <c r="AK28" s="141"/>
      <c r="AL28" s="141"/>
      <c r="AM28" s="106"/>
      <c r="AN28" s="141"/>
      <c r="AO28" s="141"/>
      <c r="AP28" s="112"/>
      <c r="AQ28" s="107"/>
      <c r="AR28" s="107"/>
      <c r="AS28" s="112"/>
      <c r="AT28" s="107"/>
      <c r="AU28" s="107"/>
      <c r="AV28" s="112"/>
      <c r="AW28" s="107"/>
      <c r="AX28" s="107"/>
      <c r="AY28" s="112"/>
    </row>
    <row r="29" spans="1:51" ht="300" x14ac:dyDescent="0.25">
      <c r="A29" s="220" t="s">
        <v>213</v>
      </c>
      <c r="B29" s="109" t="s">
        <v>214</v>
      </c>
      <c r="C29" s="109" t="s">
        <v>367</v>
      </c>
      <c r="D29" s="111" t="s">
        <v>410</v>
      </c>
      <c r="E29" s="111">
        <f t="shared" si="0"/>
        <v>0</v>
      </c>
      <c r="F29" s="113"/>
      <c r="G29" s="111" t="s">
        <v>410</v>
      </c>
      <c r="H29" s="111">
        <f t="shared" si="1"/>
        <v>0</v>
      </c>
      <c r="I29" s="113"/>
      <c r="J29" s="111" t="s">
        <v>410</v>
      </c>
      <c r="K29" s="111">
        <f t="shared" si="2"/>
        <v>0</v>
      </c>
      <c r="L29" s="113"/>
      <c r="M29" s="111" t="s">
        <v>410</v>
      </c>
      <c r="N29" s="111">
        <f t="shared" si="3"/>
        <v>0</v>
      </c>
      <c r="O29" s="109"/>
      <c r="P29" s="111" t="s">
        <v>410</v>
      </c>
      <c r="Q29" s="111">
        <f t="shared" si="4"/>
        <v>0</v>
      </c>
      <c r="R29" s="113"/>
      <c r="S29" s="109" t="s">
        <v>410</v>
      </c>
      <c r="T29" s="111">
        <f t="shared" si="5"/>
        <v>0</v>
      </c>
      <c r="U29" s="208"/>
      <c r="V29" s="111" t="s">
        <v>410</v>
      </c>
      <c r="W29" s="111">
        <v>0</v>
      </c>
      <c r="X29" s="113"/>
      <c r="Y29" s="111" t="s">
        <v>410</v>
      </c>
      <c r="Z29" s="111">
        <f t="shared" si="6"/>
        <v>0</v>
      </c>
      <c r="AA29" s="111"/>
      <c r="AB29" s="109" t="s">
        <v>410</v>
      </c>
      <c r="AC29" s="111">
        <f t="shared" si="7"/>
        <v>0</v>
      </c>
      <c r="AD29" s="113"/>
      <c r="AE29" s="111" t="s">
        <v>410</v>
      </c>
      <c r="AF29" s="111">
        <f t="shared" si="8"/>
        <v>0</v>
      </c>
      <c r="AG29" s="113"/>
      <c r="AH29" s="111" t="s">
        <v>410</v>
      </c>
      <c r="AI29" s="111">
        <f t="shared" si="9"/>
        <v>0</v>
      </c>
      <c r="AJ29" s="113"/>
      <c r="AK29" s="111" t="s">
        <v>407</v>
      </c>
      <c r="AL29" s="111">
        <f t="shared" si="10"/>
        <v>1</v>
      </c>
      <c r="AM29" s="109" t="s">
        <v>561</v>
      </c>
      <c r="AN29" s="111" t="s">
        <v>407</v>
      </c>
      <c r="AO29" s="111">
        <f t="shared" si="11"/>
        <v>1</v>
      </c>
      <c r="AP29" s="113" t="s">
        <v>626</v>
      </c>
      <c r="AQ29" s="111" t="s">
        <v>410</v>
      </c>
      <c r="AR29" s="111">
        <f t="shared" si="12"/>
        <v>0</v>
      </c>
      <c r="AS29" s="113"/>
      <c r="AT29" s="111" t="s">
        <v>410</v>
      </c>
      <c r="AU29" s="111">
        <f t="shared" si="13"/>
        <v>0</v>
      </c>
      <c r="AV29" s="113"/>
      <c r="AW29" s="111" t="s">
        <v>410</v>
      </c>
      <c r="AX29" s="111">
        <f t="shared" si="14"/>
        <v>0</v>
      </c>
      <c r="AY29" s="113"/>
    </row>
    <row r="30" spans="1:51" ht="105" x14ac:dyDescent="0.25">
      <c r="A30" s="220" t="s">
        <v>215</v>
      </c>
      <c r="B30" s="109" t="s">
        <v>216</v>
      </c>
      <c r="C30" s="109" t="s">
        <v>368</v>
      </c>
      <c r="D30" s="111" t="s">
        <v>410</v>
      </c>
      <c r="E30" s="111">
        <f t="shared" si="0"/>
        <v>0</v>
      </c>
      <c r="F30" s="113"/>
      <c r="G30" s="111" t="s">
        <v>410</v>
      </c>
      <c r="H30" s="111">
        <f t="shared" si="1"/>
        <v>0</v>
      </c>
      <c r="I30" s="113"/>
      <c r="J30" s="111" t="s">
        <v>410</v>
      </c>
      <c r="K30" s="111">
        <f t="shared" si="2"/>
        <v>0</v>
      </c>
      <c r="L30" s="109"/>
      <c r="M30" s="111" t="s">
        <v>410</v>
      </c>
      <c r="N30" s="111">
        <f t="shared" si="3"/>
        <v>0</v>
      </c>
      <c r="O30" s="109"/>
      <c r="P30" s="111" t="s">
        <v>410</v>
      </c>
      <c r="Q30" s="111">
        <f t="shared" si="4"/>
        <v>0</v>
      </c>
      <c r="R30" s="113"/>
      <c r="S30" s="109" t="s">
        <v>410</v>
      </c>
      <c r="T30" s="111">
        <f t="shared" si="5"/>
        <v>0</v>
      </c>
      <c r="U30" s="208"/>
      <c r="V30" s="111" t="s">
        <v>410</v>
      </c>
      <c r="W30" s="111">
        <v>0</v>
      </c>
      <c r="X30" s="113"/>
      <c r="Y30" s="111" t="s">
        <v>410</v>
      </c>
      <c r="Z30" s="111">
        <f t="shared" si="6"/>
        <v>0</v>
      </c>
      <c r="AA30" s="111"/>
      <c r="AB30" s="111" t="s">
        <v>410</v>
      </c>
      <c r="AC30" s="111">
        <f t="shared" si="7"/>
        <v>0</v>
      </c>
      <c r="AD30" s="113"/>
      <c r="AE30" s="111" t="s">
        <v>410</v>
      </c>
      <c r="AF30" s="111">
        <f t="shared" si="8"/>
        <v>0</v>
      </c>
      <c r="AG30" s="113"/>
      <c r="AH30" s="111" t="s">
        <v>410</v>
      </c>
      <c r="AI30" s="111">
        <f t="shared" si="9"/>
        <v>0</v>
      </c>
      <c r="AJ30" s="113"/>
      <c r="AK30" s="111" t="s">
        <v>410</v>
      </c>
      <c r="AL30" s="111">
        <f t="shared" si="10"/>
        <v>0</v>
      </c>
      <c r="AM30" s="109"/>
      <c r="AN30" s="109" t="s">
        <v>410</v>
      </c>
      <c r="AO30" s="111">
        <f t="shared" si="11"/>
        <v>0</v>
      </c>
      <c r="AP30" s="113"/>
      <c r="AQ30" s="111" t="s">
        <v>410</v>
      </c>
      <c r="AR30" s="111">
        <f t="shared" si="12"/>
        <v>0</v>
      </c>
      <c r="AS30" s="113"/>
      <c r="AT30" s="111" t="s">
        <v>410</v>
      </c>
      <c r="AU30" s="111">
        <f t="shared" si="13"/>
        <v>0</v>
      </c>
      <c r="AV30" s="113"/>
      <c r="AW30" s="111" t="s">
        <v>410</v>
      </c>
      <c r="AX30" s="111">
        <f t="shared" si="14"/>
        <v>0</v>
      </c>
      <c r="AY30" s="113"/>
    </row>
    <row r="31" spans="1:51" ht="360" x14ac:dyDescent="0.25">
      <c r="A31" s="220" t="s">
        <v>217</v>
      </c>
      <c r="B31" s="109" t="s">
        <v>369</v>
      </c>
      <c r="C31" s="109" t="s">
        <v>370</v>
      </c>
      <c r="D31" s="111" t="s">
        <v>410</v>
      </c>
      <c r="E31" s="111">
        <f t="shared" si="0"/>
        <v>0</v>
      </c>
      <c r="F31" s="113"/>
      <c r="G31" s="111" t="s">
        <v>410</v>
      </c>
      <c r="H31" s="111">
        <f t="shared" si="1"/>
        <v>0</v>
      </c>
      <c r="I31" s="113"/>
      <c r="J31" s="111" t="s">
        <v>410</v>
      </c>
      <c r="K31" s="111">
        <f t="shared" si="2"/>
        <v>0</v>
      </c>
      <c r="L31" s="113"/>
      <c r="M31" s="111" t="s">
        <v>410</v>
      </c>
      <c r="N31" s="111">
        <f t="shared" si="3"/>
        <v>0</v>
      </c>
      <c r="O31" s="109"/>
      <c r="P31" s="111" t="s">
        <v>410</v>
      </c>
      <c r="Q31" s="111">
        <f t="shared" si="4"/>
        <v>0</v>
      </c>
      <c r="R31" s="113"/>
      <c r="S31" s="111" t="s">
        <v>410</v>
      </c>
      <c r="T31" s="111">
        <f t="shared" si="5"/>
        <v>0</v>
      </c>
      <c r="U31" s="208"/>
      <c r="V31" s="111" t="s">
        <v>410</v>
      </c>
      <c r="W31" s="111">
        <v>0</v>
      </c>
      <c r="X31" s="113"/>
      <c r="Y31" s="111" t="s">
        <v>410</v>
      </c>
      <c r="Z31" s="111">
        <f t="shared" si="6"/>
        <v>0</v>
      </c>
      <c r="AA31" s="111"/>
      <c r="AB31" s="111" t="s">
        <v>410</v>
      </c>
      <c r="AC31" s="111">
        <f t="shared" si="7"/>
        <v>0</v>
      </c>
      <c r="AD31" s="113"/>
      <c r="AE31" s="111" t="s">
        <v>410</v>
      </c>
      <c r="AF31" s="111">
        <f t="shared" si="8"/>
        <v>0</v>
      </c>
      <c r="AG31" s="113"/>
      <c r="AH31" s="111" t="s">
        <v>410</v>
      </c>
      <c r="AI31" s="111">
        <f t="shared" si="9"/>
        <v>0</v>
      </c>
      <c r="AJ31" s="113"/>
      <c r="AK31" s="111" t="s">
        <v>410</v>
      </c>
      <c r="AL31" s="111">
        <f t="shared" si="10"/>
        <v>0</v>
      </c>
      <c r="AM31" s="109"/>
      <c r="AN31" s="111" t="s">
        <v>410</v>
      </c>
      <c r="AO31" s="111">
        <f t="shared" si="11"/>
        <v>0</v>
      </c>
      <c r="AP31" s="113"/>
      <c r="AQ31" s="111" t="s">
        <v>410</v>
      </c>
      <c r="AR31" s="111">
        <f t="shared" si="12"/>
        <v>0</v>
      </c>
      <c r="AS31" s="113"/>
      <c r="AT31" s="111" t="s">
        <v>410</v>
      </c>
      <c r="AU31" s="111">
        <f t="shared" si="13"/>
        <v>0</v>
      </c>
      <c r="AV31" s="113"/>
      <c r="AW31" s="111" t="s">
        <v>410</v>
      </c>
      <c r="AX31" s="111">
        <f t="shared" si="14"/>
        <v>0</v>
      </c>
      <c r="AY31" s="113"/>
    </row>
    <row r="32" spans="1:51" s="81" customFormat="1" ht="60.75" customHeight="1" x14ac:dyDescent="0.25">
      <c r="A32" s="140" t="s">
        <v>218</v>
      </c>
      <c r="B32" s="140" t="s">
        <v>219</v>
      </c>
      <c r="C32" s="140"/>
      <c r="D32" s="107"/>
      <c r="E32" s="107"/>
      <c r="F32" s="112"/>
      <c r="G32" s="107"/>
      <c r="H32" s="107"/>
      <c r="I32" s="112"/>
      <c r="J32" s="107"/>
      <c r="K32" s="107"/>
      <c r="L32" s="112"/>
      <c r="M32" s="107"/>
      <c r="N32" s="107"/>
      <c r="O32" s="106"/>
      <c r="P32" s="107"/>
      <c r="Q32" s="107"/>
      <c r="R32" s="112"/>
      <c r="S32" s="107"/>
      <c r="T32" s="107"/>
      <c r="U32" s="140"/>
      <c r="V32" s="107"/>
      <c r="W32" s="140"/>
      <c r="X32" s="112"/>
      <c r="Y32" s="107"/>
      <c r="Z32" s="107"/>
      <c r="AA32" s="140"/>
      <c r="AB32" s="107"/>
      <c r="AC32" s="107"/>
      <c r="AD32" s="112"/>
      <c r="AE32" s="141"/>
      <c r="AF32" s="141"/>
      <c r="AG32" s="112"/>
      <c r="AH32" s="107"/>
      <c r="AI32" s="107"/>
      <c r="AJ32" s="112"/>
      <c r="AK32" s="141"/>
      <c r="AL32" s="141"/>
      <c r="AM32" s="106"/>
      <c r="AN32" s="141"/>
      <c r="AO32" s="141"/>
      <c r="AP32" s="112"/>
      <c r="AQ32" s="107"/>
      <c r="AR32" s="107"/>
      <c r="AS32" s="112"/>
      <c r="AT32" s="107"/>
      <c r="AU32" s="107"/>
      <c r="AV32" s="112"/>
      <c r="AW32" s="107"/>
      <c r="AX32" s="107"/>
      <c r="AY32" s="112"/>
    </row>
    <row r="33" spans="1:51" ht="71.25" customHeight="1" x14ac:dyDescent="0.25">
      <c r="A33" s="220" t="s">
        <v>220</v>
      </c>
      <c r="B33" s="108" t="s">
        <v>221</v>
      </c>
      <c r="C33" s="109" t="s">
        <v>371</v>
      </c>
      <c r="D33" s="111" t="s">
        <v>410</v>
      </c>
      <c r="E33" s="111">
        <f t="shared" si="0"/>
        <v>0</v>
      </c>
      <c r="F33" s="113"/>
      <c r="G33" s="111" t="s">
        <v>410</v>
      </c>
      <c r="H33" s="111">
        <f t="shared" si="1"/>
        <v>0</v>
      </c>
      <c r="I33" s="113"/>
      <c r="J33" s="109" t="s">
        <v>407</v>
      </c>
      <c r="K33" s="111">
        <f t="shared" si="2"/>
        <v>1</v>
      </c>
      <c r="L33" s="138" t="s">
        <v>472</v>
      </c>
      <c r="M33" s="109" t="s">
        <v>407</v>
      </c>
      <c r="N33" s="111">
        <f t="shared" si="3"/>
        <v>1</v>
      </c>
      <c r="O33" s="138" t="s">
        <v>443</v>
      </c>
      <c r="P33" s="111" t="s">
        <v>410</v>
      </c>
      <c r="Q33" s="111">
        <f t="shared" si="4"/>
        <v>0</v>
      </c>
      <c r="R33" s="113"/>
      <c r="S33" s="111" t="s">
        <v>410</v>
      </c>
      <c r="T33" s="111">
        <f t="shared" si="5"/>
        <v>0</v>
      </c>
      <c r="U33" s="208"/>
      <c r="V33" s="111" t="s">
        <v>410</v>
      </c>
      <c r="W33" s="111">
        <v>0</v>
      </c>
      <c r="X33" s="113"/>
      <c r="Y33" s="111" t="s">
        <v>410</v>
      </c>
      <c r="Z33" s="111">
        <f t="shared" si="6"/>
        <v>0</v>
      </c>
      <c r="AA33" s="111"/>
      <c r="AB33" s="108" t="s">
        <v>407</v>
      </c>
      <c r="AC33" s="111">
        <f t="shared" si="7"/>
        <v>1</v>
      </c>
      <c r="AD33" s="109" t="s">
        <v>511</v>
      </c>
      <c r="AE33" s="111" t="s">
        <v>407</v>
      </c>
      <c r="AF33" s="111">
        <f t="shared" si="8"/>
        <v>1</v>
      </c>
      <c r="AG33" s="138" t="s">
        <v>541</v>
      </c>
      <c r="AH33" s="111" t="s">
        <v>410</v>
      </c>
      <c r="AI33" s="111">
        <f t="shared" si="9"/>
        <v>0</v>
      </c>
      <c r="AJ33" s="113"/>
      <c r="AK33" s="111" t="s">
        <v>407</v>
      </c>
      <c r="AL33" s="111">
        <f t="shared" si="10"/>
        <v>1</v>
      </c>
      <c r="AM33" s="109" t="s">
        <v>671</v>
      </c>
      <c r="AN33" s="111" t="s">
        <v>407</v>
      </c>
      <c r="AO33" s="111">
        <f t="shared" si="11"/>
        <v>1</v>
      </c>
      <c r="AP33" s="109" t="s">
        <v>568</v>
      </c>
      <c r="AQ33" s="111" t="s">
        <v>407</v>
      </c>
      <c r="AR33" s="111">
        <f t="shared" si="12"/>
        <v>1</v>
      </c>
      <c r="AS33" s="113" t="s">
        <v>613</v>
      </c>
      <c r="AT33" s="111" t="s">
        <v>410</v>
      </c>
      <c r="AU33" s="111">
        <f t="shared" si="13"/>
        <v>0</v>
      </c>
      <c r="AV33" s="109"/>
      <c r="AW33" s="111" t="s">
        <v>410</v>
      </c>
      <c r="AX33" s="111">
        <f t="shared" si="14"/>
        <v>0</v>
      </c>
      <c r="AY33" s="113"/>
    </row>
    <row r="34" spans="1:51" ht="120" x14ac:dyDescent="0.25">
      <c r="A34" s="220" t="s">
        <v>222</v>
      </c>
      <c r="B34" s="108" t="s">
        <v>372</v>
      </c>
      <c r="C34" s="109" t="s">
        <v>373</v>
      </c>
      <c r="D34" s="111" t="s">
        <v>410</v>
      </c>
      <c r="E34" s="111">
        <f t="shared" si="0"/>
        <v>0</v>
      </c>
      <c r="F34" s="113"/>
      <c r="G34" s="111" t="s">
        <v>410</v>
      </c>
      <c r="H34" s="111">
        <f t="shared" si="1"/>
        <v>0</v>
      </c>
      <c r="I34" s="113"/>
      <c r="J34" s="111" t="s">
        <v>410</v>
      </c>
      <c r="K34" s="111">
        <f t="shared" si="2"/>
        <v>0</v>
      </c>
      <c r="L34" s="113"/>
      <c r="M34" s="111" t="s">
        <v>410</v>
      </c>
      <c r="N34" s="111">
        <f t="shared" si="3"/>
        <v>0</v>
      </c>
      <c r="O34" s="109"/>
      <c r="P34" s="111" t="s">
        <v>410</v>
      </c>
      <c r="Q34" s="111">
        <f t="shared" si="4"/>
        <v>0</v>
      </c>
      <c r="R34" s="113"/>
      <c r="S34" s="111" t="s">
        <v>410</v>
      </c>
      <c r="T34" s="111">
        <f t="shared" si="5"/>
        <v>0</v>
      </c>
      <c r="U34" s="208"/>
      <c r="V34" s="111" t="s">
        <v>410</v>
      </c>
      <c r="W34" s="111">
        <v>0</v>
      </c>
      <c r="X34" s="113"/>
      <c r="Y34" s="111" t="s">
        <v>410</v>
      </c>
      <c r="Z34" s="111">
        <f t="shared" si="6"/>
        <v>0</v>
      </c>
      <c r="AA34" s="111"/>
      <c r="AB34" s="109" t="s">
        <v>410</v>
      </c>
      <c r="AC34" s="111">
        <f t="shared" si="7"/>
        <v>0</v>
      </c>
      <c r="AD34" s="109"/>
      <c r="AE34" s="111" t="s">
        <v>410</v>
      </c>
      <c r="AF34" s="111">
        <f t="shared" si="8"/>
        <v>0</v>
      </c>
      <c r="AG34" s="113"/>
      <c r="AH34" s="111" t="s">
        <v>410</v>
      </c>
      <c r="AI34" s="111">
        <f t="shared" si="9"/>
        <v>0</v>
      </c>
      <c r="AJ34" s="113"/>
      <c r="AK34" s="109" t="s">
        <v>410</v>
      </c>
      <c r="AL34" s="111">
        <f t="shared" si="10"/>
        <v>0</v>
      </c>
      <c r="AM34" s="109"/>
      <c r="AN34" s="111" t="s">
        <v>410</v>
      </c>
      <c r="AO34" s="111">
        <f t="shared" si="11"/>
        <v>0</v>
      </c>
      <c r="AP34" s="113"/>
      <c r="AQ34" s="111" t="s">
        <v>410</v>
      </c>
      <c r="AR34" s="111">
        <f t="shared" si="12"/>
        <v>0</v>
      </c>
      <c r="AS34" s="113"/>
      <c r="AT34" s="111" t="s">
        <v>410</v>
      </c>
      <c r="AU34" s="111">
        <f t="shared" si="13"/>
        <v>0</v>
      </c>
      <c r="AV34" s="109"/>
      <c r="AW34" s="111" t="s">
        <v>410</v>
      </c>
      <c r="AX34" s="111">
        <f t="shared" si="14"/>
        <v>0</v>
      </c>
      <c r="AY34" s="138"/>
    </row>
    <row r="35" spans="1:51" ht="105" x14ac:dyDescent="0.25">
      <c r="A35" s="220" t="s">
        <v>223</v>
      </c>
      <c r="B35" s="108" t="s">
        <v>374</v>
      </c>
      <c r="C35" s="109" t="s">
        <v>371</v>
      </c>
      <c r="D35" s="111" t="s">
        <v>410</v>
      </c>
      <c r="E35" s="111">
        <f t="shared" si="0"/>
        <v>0</v>
      </c>
      <c r="F35" s="113"/>
      <c r="G35" s="111" t="s">
        <v>410</v>
      </c>
      <c r="H35" s="111">
        <f t="shared" si="1"/>
        <v>0</v>
      </c>
      <c r="I35" s="113"/>
      <c r="J35" s="111" t="s">
        <v>410</v>
      </c>
      <c r="K35" s="111">
        <f t="shared" si="2"/>
        <v>0</v>
      </c>
      <c r="L35" s="113"/>
      <c r="M35" s="111" t="s">
        <v>410</v>
      </c>
      <c r="N35" s="111">
        <f t="shared" si="3"/>
        <v>0</v>
      </c>
      <c r="O35" s="109"/>
      <c r="P35" s="111" t="s">
        <v>410</v>
      </c>
      <c r="Q35" s="111">
        <f t="shared" si="4"/>
        <v>0</v>
      </c>
      <c r="R35" s="113"/>
      <c r="S35" s="111" t="s">
        <v>410</v>
      </c>
      <c r="T35" s="111">
        <f t="shared" si="5"/>
        <v>0</v>
      </c>
      <c r="U35" s="208"/>
      <c r="V35" s="111" t="s">
        <v>410</v>
      </c>
      <c r="W35" s="111">
        <v>0</v>
      </c>
      <c r="X35" s="113"/>
      <c r="Y35" s="111" t="s">
        <v>410</v>
      </c>
      <c r="Z35" s="111">
        <f t="shared" si="6"/>
        <v>0</v>
      </c>
      <c r="AA35" s="111"/>
      <c r="AB35" s="111" t="s">
        <v>410</v>
      </c>
      <c r="AC35" s="111">
        <f t="shared" si="7"/>
        <v>0</v>
      </c>
      <c r="AD35" s="113"/>
      <c r="AE35" s="111" t="s">
        <v>410</v>
      </c>
      <c r="AF35" s="111">
        <f t="shared" si="8"/>
        <v>0</v>
      </c>
      <c r="AG35" s="113"/>
      <c r="AH35" s="111" t="s">
        <v>410</v>
      </c>
      <c r="AI35" s="111">
        <f t="shared" si="9"/>
        <v>0</v>
      </c>
      <c r="AJ35" s="113"/>
      <c r="AK35" s="111" t="s">
        <v>410</v>
      </c>
      <c r="AL35" s="111">
        <f t="shared" si="10"/>
        <v>0</v>
      </c>
      <c r="AM35" s="109"/>
      <c r="AN35" s="111" t="s">
        <v>410</v>
      </c>
      <c r="AO35" s="111">
        <f t="shared" si="11"/>
        <v>0</v>
      </c>
      <c r="AP35" s="113"/>
      <c r="AQ35" s="113" t="s">
        <v>410</v>
      </c>
      <c r="AR35" s="111">
        <f t="shared" si="12"/>
        <v>0</v>
      </c>
      <c r="AS35" s="109"/>
      <c r="AT35" s="111" t="s">
        <v>410</v>
      </c>
      <c r="AU35" s="111">
        <f t="shared" si="13"/>
        <v>0</v>
      </c>
      <c r="AV35" s="113"/>
      <c r="AW35" s="111" t="s">
        <v>410</v>
      </c>
      <c r="AX35" s="111">
        <f t="shared" si="14"/>
        <v>0</v>
      </c>
      <c r="AY35" s="113"/>
    </row>
    <row r="36" spans="1:51" s="61" customFormat="1" x14ac:dyDescent="0.25">
      <c r="A36" s="50"/>
      <c r="B36" s="51"/>
      <c r="C36" s="52"/>
      <c r="D36" s="53"/>
      <c r="E36" s="54">
        <f>SUM(E4:E35)</f>
        <v>5</v>
      </c>
      <c r="F36" s="55"/>
      <c r="G36" s="56"/>
      <c r="H36" s="54">
        <f t="shared" ref="H36:AX36" si="15">SUM(H4:H35)</f>
        <v>1</v>
      </c>
      <c r="I36" s="57"/>
      <c r="J36" s="58"/>
      <c r="K36" s="54">
        <f t="shared" si="15"/>
        <v>5</v>
      </c>
      <c r="L36" s="55"/>
      <c r="M36" s="56"/>
      <c r="N36" s="54">
        <f t="shared" ref="N36" si="16">SUM(N4:N35)</f>
        <v>5</v>
      </c>
      <c r="O36" s="57"/>
      <c r="P36" s="58"/>
      <c r="Q36" s="54">
        <f t="shared" si="15"/>
        <v>3</v>
      </c>
      <c r="R36" s="55"/>
      <c r="S36" s="56"/>
      <c r="T36" s="54">
        <f>SUM(T4:T35)</f>
        <v>1</v>
      </c>
      <c r="U36" s="57"/>
      <c r="V36" s="58"/>
      <c r="W36" s="54">
        <f t="shared" si="15"/>
        <v>3</v>
      </c>
      <c r="X36" s="55"/>
      <c r="Y36" s="56"/>
      <c r="Z36" s="54">
        <f t="shared" si="15"/>
        <v>1</v>
      </c>
      <c r="AA36" s="57"/>
      <c r="AB36" s="58"/>
      <c r="AC36" s="54">
        <f>SUM(AC4:AC35)</f>
        <v>6</v>
      </c>
      <c r="AD36" s="55"/>
      <c r="AE36" s="56"/>
      <c r="AF36" s="54">
        <f>SUM(AF4:AF35)</f>
        <v>4</v>
      </c>
      <c r="AG36" s="57"/>
      <c r="AH36" s="58"/>
      <c r="AI36" s="54">
        <f t="shared" si="15"/>
        <v>2</v>
      </c>
      <c r="AJ36" s="55"/>
      <c r="AK36" s="59"/>
      <c r="AL36" s="54">
        <f>SUM(AL4:AL35)</f>
        <v>8</v>
      </c>
      <c r="AM36" s="60"/>
      <c r="AN36" s="58"/>
      <c r="AO36" s="54">
        <f>SUM(AO4:AO35)</f>
        <v>12</v>
      </c>
      <c r="AP36" s="55"/>
      <c r="AQ36" s="56"/>
      <c r="AR36" s="54">
        <f>SUM(AR4:AR35)</f>
        <v>6</v>
      </c>
      <c r="AS36" s="57"/>
      <c r="AT36" s="58"/>
      <c r="AU36" s="54">
        <f>SUM(AU4:AU35)</f>
        <v>5</v>
      </c>
      <c r="AV36" s="55"/>
      <c r="AW36" s="56"/>
      <c r="AX36" s="54">
        <f t="shared" si="15"/>
        <v>2</v>
      </c>
      <c r="AY36" s="101"/>
    </row>
    <row r="37" spans="1:51" x14ac:dyDescent="0.25">
      <c r="B37" s="42"/>
      <c r="C37" s="42"/>
    </row>
    <row r="38" spans="1:51" x14ac:dyDescent="0.25">
      <c r="B38" s="42"/>
      <c r="C38" s="42"/>
    </row>
    <row r="39" spans="1:51" x14ac:dyDescent="0.25">
      <c r="B39" s="42"/>
      <c r="C39" s="42"/>
    </row>
    <row r="40" spans="1:51" x14ac:dyDescent="0.25">
      <c r="B40" s="42"/>
      <c r="C40" s="42"/>
    </row>
    <row r="41" spans="1:51" x14ac:dyDescent="0.25">
      <c r="B41" s="42"/>
      <c r="C41" s="42"/>
    </row>
    <row r="42" spans="1:51" x14ac:dyDescent="0.25">
      <c r="B42" s="42"/>
      <c r="C42" s="42"/>
    </row>
    <row r="43" spans="1:51" x14ac:dyDescent="0.25">
      <c r="B43" s="42"/>
      <c r="C43" s="42"/>
    </row>
    <row r="44" spans="1:51" x14ac:dyDescent="0.25">
      <c r="B44" s="42"/>
      <c r="C44" s="42"/>
    </row>
    <row r="45" spans="1:51" x14ac:dyDescent="0.25">
      <c r="B45" s="42"/>
      <c r="C45" s="42"/>
    </row>
    <row r="186" spans="1:1" x14ac:dyDescent="0.25">
      <c r="A186" s="86"/>
    </row>
    <row r="187" spans="1:1" x14ac:dyDescent="0.25">
      <c r="A187" s="42"/>
    </row>
    <row r="188" spans="1:1" x14ac:dyDescent="0.25">
      <c r="A188" s="42"/>
    </row>
    <row r="189" spans="1:1" x14ac:dyDescent="0.25">
      <c r="A189" s="42"/>
    </row>
    <row r="190" spans="1:1" x14ac:dyDescent="0.25">
      <c r="A190" s="42"/>
    </row>
    <row r="191" spans="1:1" x14ac:dyDescent="0.25">
      <c r="A191" s="42"/>
    </row>
    <row r="192" spans="1:1" x14ac:dyDescent="0.25">
      <c r="A192" s="42"/>
    </row>
    <row r="193" spans="1:1" x14ac:dyDescent="0.25">
      <c r="A193" s="42"/>
    </row>
  </sheetData>
  <mergeCells count="18">
    <mergeCell ref="AH2:AJ2"/>
    <mergeCell ref="AK2:AM2"/>
    <mergeCell ref="A1:AY1"/>
    <mergeCell ref="AN2:AP2"/>
    <mergeCell ref="AQ2:AS2"/>
    <mergeCell ref="A2:B2"/>
    <mergeCell ref="D2:F2"/>
    <mergeCell ref="G2:I2"/>
    <mergeCell ref="J2:L2"/>
    <mergeCell ref="M2:O2"/>
    <mergeCell ref="P2:R2"/>
    <mergeCell ref="S2:U2"/>
    <mergeCell ref="V2:X2"/>
    <mergeCell ref="Y2:AA2"/>
    <mergeCell ref="AT2:AV2"/>
    <mergeCell ref="AW2:AY2"/>
    <mergeCell ref="AB2:AD2"/>
    <mergeCell ref="AE2:AG2"/>
  </mergeCells>
  <hyperlinks>
    <hyperlink ref="O13" r:id="rId1" xr:uid="{E9B26037-FBBE-41EA-98FB-089B40DC83C6}"/>
    <hyperlink ref="O33" r:id="rId2" xr:uid="{9CD8599F-D6AB-45E6-A4DE-A9E68BB1E601}"/>
    <hyperlink ref="L7" r:id="rId3" xr:uid="{717F7D7A-9866-4E3C-987A-DF881A85DCF0}"/>
    <hyperlink ref="R5" r:id="rId4" xr:uid="{4DB4D8BF-1F24-4BEC-B4BC-8C8AE9F6D794}"/>
    <hyperlink ref="R17" r:id="rId5" xr:uid="{C8E619C8-8089-495D-893F-A2C72B41F3E0}"/>
    <hyperlink ref="AD13" r:id="rId6" display="https://corporate.lidl.co.uk/sustainability/human-rights-ethical-trade; " xr:uid="{A7424C4A-E1CA-4759-9989-59E8F3E28F9B}"/>
    <hyperlink ref="AG33" r:id="rId7" xr:uid="{08982ABA-F109-4E13-AC03-258BEC449785}"/>
    <hyperlink ref="AM18" r:id="rId8" display="https://www.rewe-group.com/de/newsroom/pressemitteilungen/1764-nur-noch-zertifizierter-orangensaft" xr:uid="{8C52B00C-250E-4924-90F8-A32E6A363D75}"/>
    <hyperlink ref="AM17" r:id="rId9" xr:uid="{ADD8D46C-6456-4076-BDBF-7366F9FF6304}"/>
    <hyperlink ref="AS10" r:id="rId10" xr:uid="{7B24B862-CAFF-4EFB-9F37-01CBC78561F8}"/>
    <hyperlink ref="AY10" r:id="rId11" display="https://www.wholefoodsmarket.com/mission-values/whole-trade-program/certifier-partners_x000a_(Accessed 02/12/2019)" xr:uid="{58FF41B8-905B-4727-B689-3DD8E4ECAD94}"/>
    <hyperlink ref="AY25" r:id="rId12" xr:uid="{AF737B40-B51B-4C01-8E37-8EAC28F6875C}"/>
  </hyperlinks>
  <pageMargins left="0.7" right="0.7" top="0.75" bottom="0.75" header="0.3" footer="0.3"/>
  <pageSetup paperSize="8" orientation="portrait" verticalDpi="300"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90"/>
  <sheetViews>
    <sheetView zoomScale="85" zoomScaleNormal="85" workbookViewId="0">
      <pane xSplit="3" ySplit="3" topLeftCell="AR4" activePane="bottomRight" state="frozen"/>
      <selection activeCell="E6" sqref="E6"/>
      <selection pane="topRight" activeCell="E6" sqref="E6"/>
      <selection pane="bottomLeft" activeCell="E6" sqref="E6"/>
      <selection pane="bottomRight" sqref="A1:AY1"/>
    </sheetView>
  </sheetViews>
  <sheetFormatPr defaultColWidth="9.140625" defaultRowHeight="15" x14ac:dyDescent="0.25"/>
  <cols>
    <col min="1" max="1" width="7.42578125" style="43" customWidth="1"/>
    <col min="2" max="3" width="48.85546875" style="44" customWidth="1"/>
    <col min="4" max="4" width="11.28515625" style="44" customWidth="1"/>
    <col min="5" max="5" width="9.140625" style="44" customWidth="1"/>
    <col min="6" max="6" width="20.28515625" style="45" customWidth="1"/>
    <col min="7" max="7" width="9.140625" style="44" customWidth="1"/>
    <col min="8" max="8" width="11.7109375" style="44" customWidth="1"/>
    <col min="9" max="9" width="23.28515625" style="45" customWidth="1"/>
    <col min="10" max="10" width="11.7109375" style="44" customWidth="1"/>
    <col min="11" max="11" width="9.140625" style="44" customWidth="1"/>
    <col min="12" max="12" width="20.7109375" style="45" customWidth="1"/>
    <col min="13" max="13" width="10.28515625" style="44" customWidth="1"/>
    <col min="14" max="14" width="9.140625" style="44"/>
    <col min="15" max="15" width="20.7109375" style="45" customWidth="1"/>
    <col min="16" max="16" width="10.140625" style="44" customWidth="1"/>
    <col min="17" max="17" width="9.140625" style="44" customWidth="1"/>
    <col min="18" max="18" width="21.140625" style="45" customWidth="1"/>
    <col min="19" max="19" width="9.7109375" style="44" customWidth="1"/>
    <col min="20" max="20" width="9.140625" style="44" customWidth="1"/>
    <col min="21" max="21" width="20.28515625" style="45" customWidth="1"/>
    <col min="22" max="22" width="10.28515625" style="44" customWidth="1"/>
    <col min="23" max="23" width="9.140625" style="44" customWidth="1"/>
    <col min="24" max="24" width="20.7109375" style="45" customWidth="1"/>
    <col min="25" max="25" width="10" style="44" customWidth="1"/>
    <col min="26" max="26" width="9.140625" style="44" customWidth="1"/>
    <col min="27" max="27" width="21.7109375" style="45" customWidth="1"/>
    <col min="28" max="28" width="10.42578125" style="44" customWidth="1"/>
    <col min="29" max="29" width="9.140625" style="44"/>
    <col min="30" max="30" width="20.7109375" style="45" customWidth="1"/>
    <col min="31" max="31" width="10.28515625" style="44" customWidth="1"/>
    <col min="32" max="32" width="10.140625" style="44" customWidth="1"/>
    <col min="33" max="33" width="22.28515625" style="45" customWidth="1"/>
    <col min="34" max="35" width="10.140625" style="44" customWidth="1"/>
    <col min="36" max="36" width="22.28515625" style="45" customWidth="1"/>
    <col min="37" max="37" width="10.140625" style="44" customWidth="1"/>
    <col min="38" max="38" width="9.140625" style="44"/>
    <col min="39" max="39" width="21" style="45" customWidth="1"/>
    <col min="40" max="41" width="10.140625" style="44" customWidth="1"/>
    <col min="42" max="42" width="22.7109375" style="45" customWidth="1"/>
    <col min="43" max="43" width="10.140625" style="44" customWidth="1"/>
    <col min="44" max="44" width="9.140625" style="44"/>
    <col min="45" max="45" width="20.42578125" style="45" customWidth="1"/>
    <col min="46" max="46" width="9.7109375" style="44" customWidth="1"/>
    <col min="47" max="47" width="9.140625" style="44"/>
    <col min="48" max="48" width="21" style="45" customWidth="1"/>
    <col min="49" max="49" width="10.140625" style="44" customWidth="1"/>
    <col min="50" max="50" width="12.28515625" style="44" customWidth="1"/>
    <col min="51" max="51" width="21" style="45" customWidth="1"/>
    <col min="52" max="16384" width="9.140625" style="42"/>
  </cols>
  <sheetData>
    <row r="1" spans="1:51" s="98" customFormat="1" ht="36" customHeight="1" x14ac:dyDescent="0.25">
      <c r="A1" s="177" t="s">
        <v>4</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9"/>
    </row>
    <row r="2" spans="1:51" s="99" customFormat="1" ht="19.5" customHeight="1" x14ac:dyDescent="0.25">
      <c r="A2" s="181"/>
      <c r="B2" s="169"/>
      <c r="C2" s="114"/>
      <c r="D2" s="180" t="s">
        <v>11</v>
      </c>
      <c r="E2" s="172"/>
      <c r="F2" s="175"/>
      <c r="G2" s="171" t="s">
        <v>12</v>
      </c>
      <c r="H2" s="172"/>
      <c r="I2" s="176"/>
      <c r="J2" s="174" t="s">
        <v>28</v>
      </c>
      <c r="K2" s="172"/>
      <c r="L2" s="175"/>
      <c r="M2" s="171" t="s">
        <v>29</v>
      </c>
      <c r="N2" s="172"/>
      <c r="O2" s="176"/>
      <c r="P2" s="174" t="s">
        <v>15</v>
      </c>
      <c r="Q2" s="172"/>
      <c r="R2" s="175"/>
      <c r="S2" s="168" t="s">
        <v>16</v>
      </c>
      <c r="T2" s="169"/>
      <c r="U2" s="170"/>
      <c r="V2" s="174" t="s">
        <v>17</v>
      </c>
      <c r="W2" s="172"/>
      <c r="X2" s="175"/>
      <c r="Y2" s="171" t="s">
        <v>18</v>
      </c>
      <c r="Z2" s="172"/>
      <c r="AA2" s="182"/>
      <c r="AB2" s="174" t="s">
        <v>19</v>
      </c>
      <c r="AC2" s="172"/>
      <c r="AD2" s="175"/>
      <c r="AE2" s="171" t="s">
        <v>20</v>
      </c>
      <c r="AF2" s="172"/>
      <c r="AG2" s="176"/>
      <c r="AH2" s="174" t="s">
        <v>21</v>
      </c>
      <c r="AI2" s="172"/>
      <c r="AJ2" s="175"/>
      <c r="AK2" s="168" t="s">
        <v>22</v>
      </c>
      <c r="AL2" s="169"/>
      <c r="AM2" s="170"/>
      <c r="AN2" s="174" t="s">
        <v>23</v>
      </c>
      <c r="AO2" s="172"/>
      <c r="AP2" s="175"/>
      <c r="AQ2" s="171" t="s">
        <v>24</v>
      </c>
      <c r="AR2" s="172"/>
      <c r="AS2" s="176"/>
      <c r="AT2" s="174" t="s">
        <v>25</v>
      </c>
      <c r="AU2" s="172"/>
      <c r="AV2" s="175"/>
      <c r="AW2" s="171" t="s">
        <v>26</v>
      </c>
      <c r="AX2" s="172"/>
      <c r="AY2" s="173"/>
    </row>
    <row r="3" spans="1:51" s="100" customFormat="1" ht="21" customHeight="1" x14ac:dyDescent="0.25">
      <c r="A3" s="115" t="s">
        <v>30</v>
      </c>
      <c r="B3" s="116" t="s">
        <v>224</v>
      </c>
      <c r="C3" s="117" t="s">
        <v>32</v>
      </c>
      <c r="D3" s="118" t="s">
        <v>33</v>
      </c>
      <c r="E3" s="119" t="s">
        <v>34</v>
      </c>
      <c r="F3" s="120" t="s">
        <v>35</v>
      </c>
      <c r="G3" s="121" t="s">
        <v>33</v>
      </c>
      <c r="H3" s="119" t="s">
        <v>34</v>
      </c>
      <c r="I3" s="122" t="s">
        <v>35</v>
      </c>
      <c r="J3" s="118" t="s">
        <v>33</v>
      </c>
      <c r="K3" s="119" t="s">
        <v>34</v>
      </c>
      <c r="L3" s="120" t="s">
        <v>35</v>
      </c>
      <c r="M3" s="121" t="s">
        <v>33</v>
      </c>
      <c r="N3" s="119" t="s">
        <v>34</v>
      </c>
      <c r="O3" s="122" t="s">
        <v>35</v>
      </c>
      <c r="P3" s="118" t="s">
        <v>33</v>
      </c>
      <c r="Q3" s="119" t="s">
        <v>34</v>
      </c>
      <c r="R3" s="120" t="s">
        <v>35</v>
      </c>
      <c r="S3" s="121" t="s">
        <v>33</v>
      </c>
      <c r="T3" s="119" t="s">
        <v>34</v>
      </c>
      <c r="U3" s="122" t="s">
        <v>35</v>
      </c>
      <c r="V3" s="118" t="s">
        <v>33</v>
      </c>
      <c r="W3" s="119" t="s">
        <v>34</v>
      </c>
      <c r="X3" s="120" t="s">
        <v>35</v>
      </c>
      <c r="Y3" s="121" t="s">
        <v>33</v>
      </c>
      <c r="Z3" s="119" t="s">
        <v>34</v>
      </c>
      <c r="AA3" s="122" t="s">
        <v>35</v>
      </c>
      <c r="AB3" s="118" t="s">
        <v>33</v>
      </c>
      <c r="AC3" s="119" t="s">
        <v>34</v>
      </c>
      <c r="AD3" s="120" t="s">
        <v>35</v>
      </c>
      <c r="AE3" s="121" t="s">
        <v>33</v>
      </c>
      <c r="AF3" s="119" t="s">
        <v>34</v>
      </c>
      <c r="AG3" s="122" t="s">
        <v>35</v>
      </c>
      <c r="AH3" s="118" t="s">
        <v>33</v>
      </c>
      <c r="AI3" s="119" t="s">
        <v>34</v>
      </c>
      <c r="AJ3" s="120" t="s">
        <v>35</v>
      </c>
      <c r="AK3" s="121" t="s">
        <v>33</v>
      </c>
      <c r="AL3" s="119" t="s">
        <v>34</v>
      </c>
      <c r="AM3" s="122" t="s">
        <v>35</v>
      </c>
      <c r="AN3" s="118" t="s">
        <v>33</v>
      </c>
      <c r="AO3" s="119" t="s">
        <v>34</v>
      </c>
      <c r="AP3" s="120" t="s">
        <v>35</v>
      </c>
      <c r="AQ3" s="121" t="s">
        <v>33</v>
      </c>
      <c r="AR3" s="119" t="s">
        <v>34</v>
      </c>
      <c r="AS3" s="122" t="s">
        <v>35</v>
      </c>
      <c r="AT3" s="118" t="s">
        <v>33</v>
      </c>
      <c r="AU3" s="119" t="s">
        <v>34</v>
      </c>
      <c r="AV3" s="120" t="s">
        <v>35</v>
      </c>
      <c r="AW3" s="121" t="s">
        <v>33</v>
      </c>
      <c r="AX3" s="119" t="s">
        <v>34</v>
      </c>
      <c r="AY3" s="123" t="s">
        <v>35</v>
      </c>
    </row>
    <row r="4" spans="1:51" s="81" customFormat="1" ht="47.25" customHeight="1" x14ac:dyDescent="0.25">
      <c r="A4" s="124" t="s">
        <v>225</v>
      </c>
      <c r="B4" s="125" t="s">
        <v>226</v>
      </c>
      <c r="C4" s="126"/>
      <c r="D4" s="127"/>
      <c r="E4" s="127"/>
      <c r="F4" s="127"/>
      <c r="G4" s="127"/>
      <c r="H4" s="127"/>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9"/>
    </row>
    <row r="5" spans="1:51" ht="165" customHeight="1" x14ac:dyDescent="0.25">
      <c r="A5" s="204" t="s">
        <v>227</v>
      </c>
      <c r="B5" s="205" t="s">
        <v>228</v>
      </c>
      <c r="C5" s="206" t="s">
        <v>229</v>
      </c>
      <c r="D5" s="111" t="s">
        <v>407</v>
      </c>
      <c r="E5" s="111">
        <f>IF(D5="Yes",1,IF(D5="Subsidiary only",0.5,0))</f>
        <v>1</v>
      </c>
      <c r="F5" s="109" t="s">
        <v>458</v>
      </c>
      <c r="G5" s="111" t="s">
        <v>410</v>
      </c>
      <c r="H5" s="111">
        <f>IF(G5="Yes",1,IF(G5="Subsidiary only",0.5,0))</f>
        <v>0</v>
      </c>
      <c r="I5" s="137"/>
      <c r="J5" s="111" t="s">
        <v>410</v>
      </c>
      <c r="K5" s="111">
        <f>IF(J5="Yes",1,IF(J5="Subsidiary only",0.5,0))</f>
        <v>0</v>
      </c>
      <c r="L5" s="109"/>
      <c r="M5" s="111" t="s">
        <v>410</v>
      </c>
      <c r="N5" s="111">
        <f>IF(M5="Yes",1,IF(M5="Subsidiary only",0.5,0))</f>
        <v>0</v>
      </c>
      <c r="O5" s="109"/>
      <c r="P5" s="111" t="s">
        <v>410</v>
      </c>
      <c r="Q5" s="111">
        <f>IF(P5="Yes",1,IF(P5="Subsidiary only",0.5,0))</f>
        <v>0</v>
      </c>
      <c r="R5" s="137"/>
      <c r="S5" s="103" t="s">
        <v>410</v>
      </c>
      <c r="T5" s="103">
        <v>0</v>
      </c>
      <c r="U5" s="137"/>
      <c r="V5" s="111" t="s">
        <v>407</v>
      </c>
      <c r="W5" s="103">
        <v>1</v>
      </c>
      <c r="X5" s="138" t="s">
        <v>411</v>
      </c>
      <c r="Y5" s="111" t="s">
        <v>410</v>
      </c>
      <c r="Z5" s="111">
        <f>IF(Y5="Yes",1,IF(Y5="Subsidiary only",0.5,0))</f>
        <v>0</v>
      </c>
      <c r="AA5" s="103"/>
      <c r="AB5" s="111" t="s">
        <v>407</v>
      </c>
      <c r="AC5" s="111">
        <f>IF(AB5="Yes",1,IF(AB5="Subsidiary only",0.5,0))</f>
        <v>1</v>
      </c>
      <c r="AD5" s="138" t="s">
        <v>513</v>
      </c>
      <c r="AE5" s="109" t="s">
        <v>407</v>
      </c>
      <c r="AF5" s="111">
        <f>IF(AE5="Yes",1,IF(AE5="Subsidiary only",0.5,0))</f>
        <v>1</v>
      </c>
      <c r="AG5" s="138" t="s">
        <v>542</v>
      </c>
      <c r="AH5" s="111" t="s">
        <v>410</v>
      </c>
      <c r="AI5" s="111">
        <f>IF(AH5="Yes",1,IF(AH5="Subsidiary only",0.5,0))</f>
        <v>0</v>
      </c>
      <c r="AJ5" s="207"/>
      <c r="AK5" s="111" t="s">
        <v>410</v>
      </c>
      <c r="AL5" s="111">
        <f>IF(AK5="Yes",1,IF(AK5="Subsidiary only",0.5,0))</f>
        <v>0</v>
      </c>
      <c r="AM5" s="109"/>
      <c r="AN5" s="109" t="s">
        <v>407</v>
      </c>
      <c r="AO5" s="111">
        <f>IF(AN5="Yes",1,IF(AN5="Subsidiary only",0.5,0))</f>
        <v>1</v>
      </c>
      <c r="AP5" s="109" t="s">
        <v>584</v>
      </c>
      <c r="AQ5" s="111" t="s">
        <v>407</v>
      </c>
      <c r="AR5" s="111">
        <f>IF(AQ5="Yes",1,IF(AQ5="Subsidiary only",0.5,0))</f>
        <v>1</v>
      </c>
      <c r="AS5" s="109" t="s">
        <v>614</v>
      </c>
      <c r="AT5" s="111" t="s">
        <v>410</v>
      </c>
      <c r="AU5" s="111">
        <f>IF(AT5="Yes",1,IF(AT5="Subsidiary only",0.5,0))</f>
        <v>0</v>
      </c>
      <c r="AV5" s="109"/>
      <c r="AW5" s="111" t="s">
        <v>410</v>
      </c>
      <c r="AX5" s="111">
        <f>IF(AW5="Yes",1,IF(AW5="Subsidiary only",0.5,0))</f>
        <v>0</v>
      </c>
      <c r="AY5" s="137"/>
    </row>
    <row r="6" spans="1:51" ht="150" x14ac:dyDescent="0.25">
      <c r="A6" s="204" t="s">
        <v>230</v>
      </c>
      <c r="B6" s="205" t="s">
        <v>231</v>
      </c>
      <c r="C6" s="206" t="s">
        <v>375</v>
      </c>
      <c r="D6" s="111" t="s">
        <v>410</v>
      </c>
      <c r="E6" s="111">
        <f>IF(D6="Yes",1,IF(D6="Subsidiary only",0.5,0))</f>
        <v>0</v>
      </c>
      <c r="F6" s="113"/>
      <c r="G6" s="111" t="s">
        <v>410</v>
      </c>
      <c r="H6" s="111">
        <f>IF(G6="Yes",1,IF(G6="Subsidiary only",0.5,0))</f>
        <v>0</v>
      </c>
      <c r="I6" s="137"/>
      <c r="J6" s="111" t="s">
        <v>410</v>
      </c>
      <c r="K6" s="111">
        <f>IF(J6="Yes",1,IF(J6="Subsidiary only",0.5,0))</f>
        <v>0</v>
      </c>
      <c r="L6" s="113"/>
      <c r="M6" s="111" t="s">
        <v>410</v>
      </c>
      <c r="N6" s="111">
        <f>IF(M6="Yes",1,IF(M6="Subsidiary only",0.5,0))</f>
        <v>0</v>
      </c>
      <c r="O6" s="137"/>
      <c r="P6" s="111" t="s">
        <v>410</v>
      </c>
      <c r="Q6" s="111">
        <f>IF(P6="Yes",1,IF(P6="Subsidiary only",0.5,0))</f>
        <v>0</v>
      </c>
      <c r="R6" s="137"/>
      <c r="S6" s="103" t="s">
        <v>410</v>
      </c>
      <c r="T6" s="103">
        <v>0</v>
      </c>
      <c r="U6" s="137"/>
      <c r="V6" s="111" t="s">
        <v>410</v>
      </c>
      <c r="W6" s="103">
        <v>0</v>
      </c>
      <c r="X6" s="113"/>
      <c r="Y6" s="111" t="s">
        <v>410</v>
      </c>
      <c r="Z6" s="111">
        <f>IF(Y6="Yes",1,IF(Y6="Subsidiary only",0.5,0))</f>
        <v>0</v>
      </c>
      <c r="AA6" s="103"/>
      <c r="AB6" s="111" t="s">
        <v>410</v>
      </c>
      <c r="AC6" s="111">
        <f>IF(AB6="Yes",1,IF(AB6="Subsidiary only",0.5,0))</f>
        <v>0</v>
      </c>
      <c r="AD6" s="109"/>
      <c r="AE6" s="109" t="s">
        <v>407</v>
      </c>
      <c r="AF6" s="111">
        <f>IF(AE6="Yes",1,IF(AE6="Subsidiary only",0.5,0))</f>
        <v>1</v>
      </c>
      <c r="AG6" s="138" t="s">
        <v>542</v>
      </c>
      <c r="AH6" s="111" t="s">
        <v>410</v>
      </c>
      <c r="AI6" s="111">
        <f>IF(AH6="Yes",1,IF(AH6="Subsidiary only",0.5,0))</f>
        <v>0</v>
      </c>
      <c r="AJ6" s="208"/>
      <c r="AK6" s="111" t="s">
        <v>410</v>
      </c>
      <c r="AL6" s="111">
        <f>IF(AK6="Yes",1,IF(AK6="Subsidiary only",0.5,0))</f>
        <v>0</v>
      </c>
      <c r="AM6" s="113"/>
      <c r="AN6" s="109" t="s">
        <v>407</v>
      </c>
      <c r="AO6" s="111">
        <f>IF(AN6="Yes",1,IF(AN6="Subsidiary only",0.5,0))</f>
        <v>1</v>
      </c>
      <c r="AP6" s="109" t="s">
        <v>585</v>
      </c>
      <c r="AQ6" s="111" t="s">
        <v>410</v>
      </c>
      <c r="AR6" s="111">
        <f>IF(AQ6="Yes",1,IF(AQ6="Subsidiary only",0.5,0))</f>
        <v>0</v>
      </c>
      <c r="AS6" s="113"/>
      <c r="AT6" s="109" t="s">
        <v>410</v>
      </c>
      <c r="AU6" s="111">
        <f>IF(AT6="Yes",1,IF(AT6="Subsidiary only",0.5,0))</f>
        <v>0</v>
      </c>
      <c r="AV6" s="113"/>
      <c r="AW6" s="111" t="s">
        <v>410</v>
      </c>
      <c r="AX6" s="111">
        <f>IF(AW6="Yes",1,IF(AW6="Subsidiary only",0.5,0))</f>
        <v>0</v>
      </c>
      <c r="AY6" s="137"/>
    </row>
    <row r="7" spans="1:51" ht="285" x14ac:dyDescent="0.25">
      <c r="A7" s="204" t="s">
        <v>232</v>
      </c>
      <c r="B7" s="205" t="s">
        <v>233</v>
      </c>
      <c r="C7" s="206" t="s">
        <v>376</v>
      </c>
      <c r="D7" s="111" t="s">
        <v>410</v>
      </c>
      <c r="E7" s="111">
        <f t="shared" ref="E7:E31" si="0">IF(D7="Yes",1,IF(D7="Subsidiary only",0.5,0))</f>
        <v>0</v>
      </c>
      <c r="F7" s="109"/>
      <c r="G7" s="111" t="s">
        <v>410</v>
      </c>
      <c r="H7" s="111">
        <f t="shared" ref="H7:H31" si="1">IF(G7="Yes",1,IF(G7="Subsidiary only",0.5,0))</f>
        <v>0</v>
      </c>
      <c r="I7" s="137"/>
      <c r="J7" s="111" t="s">
        <v>410</v>
      </c>
      <c r="K7" s="111">
        <f t="shared" ref="K7:K31" si="2">IF(J7="Yes",1,IF(J7="Subsidiary only",0.5,0))</f>
        <v>0</v>
      </c>
      <c r="L7" s="109"/>
      <c r="M7" s="111" t="s">
        <v>410</v>
      </c>
      <c r="N7" s="111">
        <f t="shared" ref="N7:N31" si="3">IF(M7="Yes",1,IF(M7="Subsidiary only",0.5,0))</f>
        <v>0</v>
      </c>
      <c r="O7" s="111"/>
      <c r="P7" s="111" t="s">
        <v>410</v>
      </c>
      <c r="Q7" s="111">
        <f t="shared" ref="Q7:Q31" si="4">IF(P7="Yes",1,IF(P7="Subsidiary only",0.5,0))</f>
        <v>0</v>
      </c>
      <c r="R7" s="137"/>
      <c r="S7" s="103" t="s">
        <v>410</v>
      </c>
      <c r="T7" s="103">
        <v>0</v>
      </c>
      <c r="U7" s="137"/>
      <c r="V7" s="111" t="s">
        <v>410</v>
      </c>
      <c r="W7" s="103">
        <v>0</v>
      </c>
      <c r="X7" s="109"/>
      <c r="Y7" s="111" t="s">
        <v>410</v>
      </c>
      <c r="Z7" s="111">
        <f t="shared" ref="Z7:Z31" si="5">IF(Y7="Yes",1,IF(Y7="Subsidiary only",0.5,0))</f>
        <v>0</v>
      </c>
      <c r="AA7" s="103"/>
      <c r="AB7" s="111" t="s">
        <v>410</v>
      </c>
      <c r="AC7" s="111">
        <f t="shared" ref="AC7:AC31" si="6">IF(AB7="Yes",1,IF(AB7="Subsidiary only",0.5,0))</f>
        <v>0</v>
      </c>
      <c r="AD7" s="109"/>
      <c r="AE7" s="109" t="s">
        <v>410</v>
      </c>
      <c r="AF7" s="111">
        <f t="shared" ref="AF7:AF31" si="7">IF(AE7="Yes",1,IF(AE7="Subsidiary only",0.5,0))</f>
        <v>0</v>
      </c>
      <c r="AG7" s="109"/>
      <c r="AH7" s="111" t="s">
        <v>410</v>
      </c>
      <c r="AI7" s="111">
        <f t="shared" ref="AI7:AI31" si="8">IF(AH7="Yes",1,IF(AH7="Subsidiary only",0.5,0))</f>
        <v>0</v>
      </c>
      <c r="AJ7" s="207"/>
      <c r="AK7" s="111" t="s">
        <v>410</v>
      </c>
      <c r="AL7" s="111">
        <f t="shared" ref="AL7:AL31" si="9">IF(AK7="Yes",1,IF(AK7="Subsidiary only",0.5,0))</f>
        <v>0</v>
      </c>
      <c r="AM7" s="138"/>
      <c r="AN7" s="111" t="s">
        <v>583</v>
      </c>
      <c r="AO7" s="111">
        <f t="shared" ref="AO7:AO31" si="10">IF(AN7="Yes",1,IF(AN7="Subsidiary only",0.5,0))</f>
        <v>0</v>
      </c>
      <c r="AP7" s="109"/>
      <c r="AQ7" s="109" t="s">
        <v>407</v>
      </c>
      <c r="AR7" s="111">
        <f t="shared" ref="AR7:AR31" si="11">IF(AQ7="Yes",1,IF(AQ7="Subsidiary only",0.5,0))</f>
        <v>1</v>
      </c>
      <c r="AS7" s="109" t="s">
        <v>615</v>
      </c>
      <c r="AT7" s="109" t="s">
        <v>410</v>
      </c>
      <c r="AU7" s="111">
        <f t="shared" ref="AU7:AU31" si="12">IF(AT7="Yes",1,IF(AT7="Subsidiary only",0.5,0))</f>
        <v>0</v>
      </c>
      <c r="AV7" s="109"/>
      <c r="AW7" s="111" t="s">
        <v>410</v>
      </c>
      <c r="AX7" s="111">
        <f t="shared" ref="AX7:AX31" si="13">IF(AW7="Yes",1,IF(AW7="Subsidiary only",0.5,0))</f>
        <v>0</v>
      </c>
      <c r="AY7" s="137"/>
    </row>
    <row r="8" spans="1:51" s="81" customFormat="1" ht="45.75" customHeight="1" x14ac:dyDescent="0.25">
      <c r="A8" s="209" t="s">
        <v>234</v>
      </c>
      <c r="B8" s="140" t="s">
        <v>235</v>
      </c>
      <c r="C8" s="140"/>
      <c r="D8" s="107"/>
      <c r="E8" s="107"/>
      <c r="F8" s="112"/>
      <c r="G8" s="107"/>
      <c r="H8" s="107"/>
      <c r="I8" s="140"/>
      <c r="J8" s="107"/>
      <c r="K8" s="107"/>
      <c r="L8" s="112"/>
      <c r="M8" s="107"/>
      <c r="N8" s="107"/>
      <c r="O8" s="112"/>
      <c r="P8" s="107"/>
      <c r="Q8" s="107"/>
      <c r="R8" s="140"/>
      <c r="S8" s="140"/>
      <c r="T8" s="140"/>
      <c r="U8" s="140"/>
      <c r="V8" s="107"/>
      <c r="W8" s="140"/>
      <c r="X8" s="112"/>
      <c r="Y8" s="107"/>
      <c r="Z8" s="107"/>
      <c r="AA8" s="140"/>
      <c r="AB8" s="107"/>
      <c r="AC8" s="107"/>
      <c r="AD8" s="106"/>
      <c r="AE8" s="107"/>
      <c r="AF8" s="107"/>
      <c r="AG8" s="112"/>
      <c r="AH8" s="107"/>
      <c r="AI8" s="107"/>
      <c r="AJ8" s="140"/>
      <c r="AK8" s="107"/>
      <c r="AL8" s="107"/>
      <c r="AM8" s="112"/>
      <c r="AN8" s="107"/>
      <c r="AO8" s="107"/>
      <c r="AP8" s="112"/>
      <c r="AQ8" s="107"/>
      <c r="AR8" s="107"/>
      <c r="AS8" s="112"/>
      <c r="AT8" s="107"/>
      <c r="AU8" s="107"/>
      <c r="AV8" s="112"/>
      <c r="AW8" s="107"/>
      <c r="AX8" s="107"/>
      <c r="AY8" s="140"/>
    </row>
    <row r="9" spans="1:51" ht="165" x14ac:dyDescent="0.25">
      <c r="A9" s="204" t="s">
        <v>236</v>
      </c>
      <c r="B9" s="205" t="s">
        <v>377</v>
      </c>
      <c r="C9" s="206" t="s">
        <v>378</v>
      </c>
      <c r="D9" s="111" t="s">
        <v>410</v>
      </c>
      <c r="E9" s="111">
        <f t="shared" si="0"/>
        <v>0</v>
      </c>
      <c r="F9" s="109"/>
      <c r="G9" s="111" t="s">
        <v>410</v>
      </c>
      <c r="H9" s="111">
        <f t="shared" si="1"/>
        <v>0</v>
      </c>
      <c r="I9" s="137"/>
      <c r="J9" s="111" t="s">
        <v>410</v>
      </c>
      <c r="K9" s="111">
        <f t="shared" si="2"/>
        <v>0</v>
      </c>
      <c r="L9" s="109"/>
      <c r="M9" s="111" t="s">
        <v>410</v>
      </c>
      <c r="N9" s="111">
        <f t="shared" si="3"/>
        <v>0</v>
      </c>
      <c r="O9" s="109"/>
      <c r="P9" s="111" t="s">
        <v>410</v>
      </c>
      <c r="Q9" s="111">
        <f t="shared" si="4"/>
        <v>0</v>
      </c>
      <c r="R9" s="137"/>
      <c r="S9" s="103" t="s">
        <v>410</v>
      </c>
      <c r="T9" s="103">
        <v>0</v>
      </c>
      <c r="U9" s="137"/>
      <c r="V9" s="111" t="s">
        <v>410</v>
      </c>
      <c r="W9" s="103">
        <v>0</v>
      </c>
      <c r="X9" s="109"/>
      <c r="Y9" s="111" t="s">
        <v>410</v>
      </c>
      <c r="Z9" s="111">
        <f t="shared" si="5"/>
        <v>0</v>
      </c>
      <c r="AA9" s="103"/>
      <c r="AB9" s="109" t="s">
        <v>410</v>
      </c>
      <c r="AC9" s="111">
        <f t="shared" si="6"/>
        <v>0</v>
      </c>
      <c r="AD9" s="138"/>
      <c r="AE9" s="111" t="s">
        <v>407</v>
      </c>
      <c r="AF9" s="111">
        <f t="shared" si="7"/>
        <v>1</v>
      </c>
      <c r="AG9" s="109" t="s">
        <v>540</v>
      </c>
      <c r="AH9" s="111" t="s">
        <v>410</v>
      </c>
      <c r="AI9" s="111">
        <f t="shared" si="8"/>
        <v>0</v>
      </c>
      <c r="AJ9" s="207"/>
      <c r="AK9" s="111" t="s">
        <v>410</v>
      </c>
      <c r="AL9" s="111">
        <f t="shared" si="9"/>
        <v>0</v>
      </c>
      <c r="AM9" s="109"/>
      <c r="AN9" s="111" t="s">
        <v>407</v>
      </c>
      <c r="AO9" s="111">
        <f t="shared" si="10"/>
        <v>1</v>
      </c>
      <c r="AP9" s="113" t="s">
        <v>586</v>
      </c>
      <c r="AQ9" s="109" t="s">
        <v>407</v>
      </c>
      <c r="AR9" s="111">
        <f t="shared" si="11"/>
        <v>1</v>
      </c>
      <c r="AS9" s="109" t="s">
        <v>616</v>
      </c>
      <c r="AT9" s="109" t="s">
        <v>410</v>
      </c>
      <c r="AU9" s="111">
        <f t="shared" si="12"/>
        <v>0</v>
      </c>
      <c r="AV9" s="109"/>
      <c r="AW9" s="111" t="s">
        <v>410</v>
      </c>
      <c r="AX9" s="111">
        <f t="shared" si="13"/>
        <v>0</v>
      </c>
      <c r="AY9" s="137"/>
    </row>
    <row r="10" spans="1:51" ht="140.25" customHeight="1" x14ac:dyDescent="0.25">
      <c r="A10" s="204" t="s">
        <v>237</v>
      </c>
      <c r="B10" s="205" t="s">
        <v>404</v>
      </c>
      <c r="C10" s="206" t="s">
        <v>379</v>
      </c>
      <c r="D10" s="111" t="s">
        <v>410</v>
      </c>
      <c r="E10" s="111">
        <f t="shared" si="0"/>
        <v>0</v>
      </c>
      <c r="F10" s="113"/>
      <c r="G10" s="111" t="s">
        <v>410</v>
      </c>
      <c r="H10" s="111">
        <f t="shared" si="1"/>
        <v>0</v>
      </c>
      <c r="I10" s="137"/>
      <c r="J10" s="111" t="s">
        <v>410</v>
      </c>
      <c r="K10" s="111">
        <f t="shared" si="2"/>
        <v>0</v>
      </c>
      <c r="L10" s="113"/>
      <c r="M10" s="111" t="s">
        <v>410</v>
      </c>
      <c r="N10" s="111">
        <f t="shared" si="3"/>
        <v>0</v>
      </c>
      <c r="O10" s="113"/>
      <c r="P10" s="111" t="s">
        <v>410</v>
      </c>
      <c r="Q10" s="111">
        <f t="shared" si="4"/>
        <v>0</v>
      </c>
      <c r="R10" s="137"/>
      <c r="S10" s="103" t="s">
        <v>410</v>
      </c>
      <c r="T10" s="103">
        <v>0</v>
      </c>
      <c r="U10" s="137"/>
      <c r="V10" s="111" t="s">
        <v>410</v>
      </c>
      <c r="W10" s="103">
        <v>0</v>
      </c>
      <c r="X10" s="113"/>
      <c r="Y10" s="111" t="s">
        <v>410</v>
      </c>
      <c r="Z10" s="111">
        <f t="shared" si="5"/>
        <v>0</v>
      </c>
      <c r="AA10" s="103"/>
      <c r="AB10" s="109" t="s">
        <v>410</v>
      </c>
      <c r="AC10" s="111">
        <f t="shared" si="6"/>
        <v>0</v>
      </c>
      <c r="AD10" s="109"/>
      <c r="AE10" s="111" t="s">
        <v>410</v>
      </c>
      <c r="AF10" s="111">
        <f t="shared" si="7"/>
        <v>0</v>
      </c>
      <c r="AG10" s="113"/>
      <c r="AH10" s="111" t="s">
        <v>410</v>
      </c>
      <c r="AI10" s="111">
        <f t="shared" si="8"/>
        <v>0</v>
      </c>
      <c r="AJ10" s="208"/>
      <c r="AK10" s="111" t="s">
        <v>410</v>
      </c>
      <c r="AL10" s="111">
        <f t="shared" si="9"/>
        <v>0</v>
      </c>
      <c r="AM10" s="113"/>
      <c r="AN10" s="111" t="s">
        <v>410</v>
      </c>
      <c r="AO10" s="111">
        <f t="shared" si="10"/>
        <v>0</v>
      </c>
      <c r="AP10" s="113"/>
      <c r="AQ10" s="111" t="s">
        <v>410</v>
      </c>
      <c r="AR10" s="111">
        <f t="shared" si="11"/>
        <v>0</v>
      </c>
      <c r="AS10" s="113"/>
      <c r="AT10" s="111" t="s">
        <v>410</v>
      </c>
      <c r="AU10" s="111">
        <f t="shared" si="12"/>
        <v>0</v>
      </c>
      <c r="AV10" s="113"/>
      <c r="AW10" s="111" t="s">
        <v>410</v>
      </c>
      <c r="AX10" s="111">
        <f t="shared" si="13"/>
        <v>0</v>
      </c>
      <c r="AY10" s="137"/>
    </row>
    <row r="11" spans="1:51" ht="195" x14ac:dyDescent="0.25">
      <c r="A11" s="204" t="s">
        <v>238</v>
      </c>
      <c r="B11" s="205" t="s">
        <v>380</v>
      </c>
      <c r="C11" s="206" t="s">
        <v>381</v>
      </c>
      <c r="D11" s="111" t="s">
        <v>410</v>
      </c>
      <c r="E11" s="111">
        <f t="shared" si="0"/>
        <v>0</v>
      </c>
      <c r="F11" s="113"/>
      <c r="G11" s="111" t="s">
        <v>410</v>
      </c>
      <c r="H11" s="111">
        <f t="shared" si="1"/>
        <v>0</v>
      </c>
      <c r="I11" s="137"/>
      <c r="J11" s="111" t="s">
        <v>410</v>
      </c>
      <c r="K11" s="111">
        <f t="shared" si="2"/>
        <v>0</v>
      </c>
      <c r="L11" s="113"/>
      <c r="M11" s="111" t="s">
        <v>410</v>
      </c>
      <c r="N11" s="111">
        <f t="shared" si="3"/>
        <v>0</v>
      </c>
      <c r="O11" s="113"/>
      <c r="P11" s="111" t="s">
        <v>410</v>
      </c>
      <c r="Q11" s="111">
        <f t="shared" si="4"/>
        <v>0</v>
      </c>
      <c r="R11" s="137"/>
      <c r="S11" s="103" t="s">
        <v>410</v>
      </c>
      <c r="T11" s="103">
        <v>0</v>
      </c>
      <c r="U11" s="137"/>
      <c r="V11" s="111" t="s">
        <v>410</v>
      </c>
      <c r="W11" s="103">
        <v>0</v>
      </c>
      <c r="X11" s="113"/>
      <c r="Y11" s="111" t="s">
        <v>410</v>
      </c>
      <c r="Z11" s="111">
        <f t="shared" si="5"/>
        <v>0</v>
      </c>
      <c r="AA11" s="103"/>
      <c r="AB11" s="111" t="s">
        <v>410</v>
      </c>
      <c r="AC11" s="111">
        <f t="shared" si="6"/>
        <v>0</v>
      </c>
      <c r="AD11" s="109"/>
      <c r="AE11" s="111" t="s">
        <v>410</v>
      </c>
      <c r="AF11" s="111">
        <f t="shared" si="7"/>
        <v>0</v>
      </c>
      <c r="AG11" s="113"/>
      <c r="AH11" s="111" t="s">
        <v>410</v>
      </c>
      <c r="AI11" s="111">
        <f t="shared" si="8"/>
        <v>0</v>
      </c>
      <c r="AJ11" s="208"/>
      <c r="AK11" s="111" t="s">
        <v>410</v>
      </c>
      <c r="AL11" s="111">
        <f t="shared" si="9"/>
        <v>0</v>
      </c>
      <c r="AM11" s="113"/>
      <c r="AN11" s="111" t="s">
        <v>410</v>
      </c>
      <c r="AO11" s="111">
        <f t="shared" si="10"/>
        <v>0</v>
      </c>
      <c r="AP11" s="113"/>
      <c r="AQ11" s="111" t="s">
        <v>410</v>
      </c>
      <c r="AR11" s="111">
        <f t="shared" si="11"/>
        <v>0</v>
      </c>
      <c r="AS11" s="113"/>
      <c r="AT11" s="111" t="s">
        <v>410</v>
      </c>
      <c r="AU11" s="111">
        <f t="shared" si="12"/>
        <v>0</v>
      </c>
      <c r="AV11" s="113"/>
      <c r="AW11" s="111" t="s">
        <v>410</v>
      </c>
      <c r="AX11" s="111">
        <f t="shared" si="13"/>
        <v>0</v>
      </c>
      <c r="AY11" s="137"/>
    </row>
    <row r="12" spans="1:51" s="81" customFormat="1" ht="45" x14ac:dyDescent="0.25">
      <c r="A12" s="209" t="s">
        <v>239</v>
      </c>
      <c r="B12" s="140" t="s">
        <v>240</v>
      </c>
      <c r="C12" s="140"/>
      <c r="D12" s="107"/>
      <c r="E12" s="107"/>
      <c r="F12" s="112"/>
      <c r="G12" s="107"/>
      <c r="H12" s="107"/>
      <c r="I12" s="140"/>
      <c r="J12" s="107"/>
      <c r="K12" s="107"/>
      <c r="L12" s="112"/>
      <c r="M12" s="107"/>
      <c r="N12" s="107"/>
      <c r="O12" s="112"/>
      <c r="P12" s="107"/>
      <c r="Q12" s="107"/>
      <c r="R12" s="140"/>
      <c r="S12" s="140"/>
      <c r="T12" s="140"/>
      <c r="U12" s="140"/>
      <c r="V12" s="107"/>
      <c r="W12" s="140"/>
      <c r="X12" s="112"/>
      <c r="Y12" s="107"/>
      <c r="Z12" s="107"/>
      <c r="AA12" s="140"/>
      <c r="AB12" s="107"/>
      <c r="AC12" s="107"/>
      <c r="AD12" s="106"/>
      <c r="AE12" s="107"/>
      <c r="AF12" s="107"/>
      <c r="AG12" s="112"/>
      <c r="AH12" s="107"/>
      <c r="AI12" s="107"/>
      <c r="AJ12" s="140"/>
      <c r="AK12" s="107"/>
      <c r="AL12" s="107"/>
      <c r="AM12" s="112"/>
      <c r="AN12" s="107"/>
      <c r="AO12" s="107"/>
      <c r="AP12" s="112"/>
      <c r="AQ12" s="107"/>
      <c r="AR12" s="107"/>
      <c r="AS12" s="112"/>
      <c r="AT12" s="107"/>
      <c r="AU12" s="107"/>
      <c r="AV12" s="112"/>
      <c r="AW12" s="107"/>
      <c r="AX12" s="107"/>
      <c r="AY12" s="140"/>
    </row>
    <row r="13" spans="1:51" ht="255" x14ac:dyDescent="0.25">
      <c r="A13" s="204" t="s">
        <v>241</v>
      </c>
      <c r="B13" s="205" t="s">
        <v>382</v>
      </c>
      <c r="C13" s="206" t="s">
        <v>383</v>
      </c>
      <c r="D13" s="109" t="s">
        <v>410</v>
      </c>
      <c r="E13" s="111">
        <f t="shared" si="0"/>
        <v>0</v>
      </c>
      <c r="F13" s="138"/>
      <c r="G13" s="111" t="s">
        <v>410</v>
      </c>
      <c r="H13" s="111">
        <f t="shared" si="1"/>
        <v>0</v>
      </c>
      <c r="I13" s="137"/>
      <c r="J13" s="109" t="s">
        <v>407</v>
      </c>
      <c r="K13" s="111">
        <f t="shared" si="2"/>
        <v>1</v>
      </c>
      <c r="L13" s="109" t="s">
        <v>466</v>
      </c>
      <c r="M13" s="108" t="s">
        <v>407</v>
      </c>
      <c r="N13" s="111">
        <f t="shared" si="3"/>
        <v>1</v>
      </c>
      <c r="O13" s="109" t="s">
        <v>429</v>
      </c>
      <c r="P13" s="111" t="s">
        <v>410</v>
      </c>
      <c r="Q13" s="111">
        <f t="shared" si="4"/>
        <v>0</v>
      </c>
      <c r="R13" s="137"/>
      <c r="S13" s="103" t="s">
        <v>410</v>
      </c>
      <c r="T13" s="103">
        <v>0</v>
      </c>
      <c r="U13" s="137"/>
      <c r="V13" s="111" t="s">
        <v>407</v>
      </c>
      <c r="W13" s="103">
        <v>1</v>
      </c>
      <c r="X13" s="111" t="s">
        <v>412</v>
      </c>
      <c r="Y13" s="111" t="s">
        <v>410</v>
      </c>
      <c r="Z13" s="111">
        <f t="shared" si="5"/>
        <v>0</v>
      </c>
      <c r="AA13" s="103"/>
      <c r="AB13" s="108" t="s">
        <v>407</v>
      </c>
      <c r="AC13" s="111">
        <f t="shared" si="6"/>
        <v>1</v>
      </c>
      <c r="AD13" s="138" t="s">
        <v>514</v>
      </c>
      <c r="AE13" s="111" t="s">
        <v>407</v>
      </c>
      <c r="AF13" s="111">
        <f t="shared" si="7"/>
        <v>1</v>
      </c>
      <c r="AG13" s="109" t="s">
        <v>540</v>
      </c>
      <c r="AH13" s="111" t="s">
        <v>410</v>
      </c>
      <c r="AI13" s="111">
        <f t="shared" si="8"/>
        <v>0</v>
      </c>
      <c r="AJ13" s="208"/>
      <c r="AK13" s="111" t="s">
        <v>410</v>
      </c>
      <c r="AL13" s="111">
        <f t="shared" si="9"/>
        <v>0</v>
      </c>
      <c r="AM13" s="109"/>
      <c r="AN13" s="111" t="s">
        <v>407</v>
      </c>
      <c r="AO13" s="111">
        <f t="shared" si="10"/>
        <v>1</v>
      </c>
      <c r="AP13" s="109" t="s">
        <v>568</v>
      </c>
      <c r="AQ13" s="111" t="s">
        <v>407</v>
      </c>
      <c r="AR13" s="111">
        <f t="shared" si="11"/>
        <v>1</v>
      </c>
      <c r="AS13" s="113" t="s">
        <v>612</v>
      </c>
      <c r="AT13" s="111" t="s">
        <v>410</v>
      </c>
      <c r="AU13" s="111">
        <f t="shared" si="12"/>
        <v>0</v>
      </c>
      <c r="AV13" s="109"/>
      <c r="AW13" s="111" t="s">
        <v>410</v>
      </c>
      <c r="AX13" s="111">
        <f t="shared" si="13"/>
        <v>0</v>
      </c>
      <c r="AY13" s="137"/>
    </row>
    <row r="14" spans="1:51" ht="150" x14ac:dyDescent="0.25">
      <c r="A14" s="204" t="s">
        <v>242</v>
      </c>
      <c r="B14" s="205" t="s">
        <v>243</v>
      </c>
      <c r="C14" s="206" t="s">
        <v>384</v>
      </c>
      <c r="D14" s="111" t="s">
        <v>410</v>
      </c>
      <c r="E14" s="111">
        <f t="shared" si="0"/>
        <v>0</v>
      </c>
      <c r="F14" s="113"/>
      <c r="G14" s="111" t="s">
        <v>410</v>
      </c>
      <c r="H14" s="111">
        <f t="shared" si="1"/>
        <v>0</v>
      </c>
      <c r="I14" s="137"/>
      <c r="J14" s="111" t="s">
        <v>410</v>
      </c>
      <c r="K14" s="111">
        <f t="shared" si="2"/>
        <v>0</v>
      </c>
      <c r="L14" s="113"/>
      <c r="M14" s="111" t="s">
        <v>410</v>
      </c>
      <c r="N14" s="111">
        <f t="shared" si="3"/>
        <v>0</v>
      </c>
      <c r="O14" s="113"/>
      <c r="P14" s="111" t="s">
        <v>410</v>
      </c>
      <c r="Q14" s="111">
        <f t="shared" si="4"/>
        <v>0</v>
      </c>
      <c r="R14" s="137"/>
      <c r="S14" s="103" t="s">
        <v>410</v>
      </c>
      <c r="T14" s="103">
        <v>0</v>
      </c>
      <c r="U14" s="137"/>
      <c r="V14" s="111" t="s">
        <v>410</v>
      </c>
      <c r="W14" s="103">
        <v>0</v>
      </c>
      <c r="X14" s="113"/>
      <c r="Y14" s="111" t="s">
        <v>410</v>
      </c>
      <c r="Z14" s="111">
        <f t="shared" si="5"/>
        <v>0</v>
      </c>
      <c r="AA14" s="103"/>
      <c r="AB14" s="111" t="s">
        <v>410</v>
      </c>
      <c r="AC14" s="111">
        <f t="shared" si="6"/>
        <v>0</v>
      </c>
      <c r="AD14" s="109"/>
      <c r="AE14" s="111" t="s">
        <v>410</v>
      </c>
      <c r="AF14" s="111">
        <f t="shared" si="7"/>
        <v>0</v>
      </c>
      <c r="AG14" s="113"/>
      <c r="AH14" s="111" t="s">
        <v>410</v>
      </c>
      <c r="AI14" s="111">
        <f t="shared" si="8"/>
        <v>0</v>
      </c>
      <c r="AJ14" s="208"/>
      <c r="AK14" s="111" t="s">
        <v>410</v>
      </c>
      <c r="AL14" s="111">
        <f t="shared" si="9"/>
        <v>0</v>
      </c>
      <c r="AM14" s="113"/>
      <c r="AN14" s="111" t="s">
        <v>410</v>
      </c>
      <c r="AO14" s="111">
        <f t="shared" si="10"/>
        <v>0</v>
      </c>
      <c r="AP14" s="113"/>
      <c r="AQ14" s="111" t="s">
        <v>410</v>
      </c>
      <c r="AR14" s="111">
        <f t="shared" si="11"/>
        <v>0</v>
      </c>
      <c r="AS14" s="113"/>
      <c r="AT14" s="111" t="s">
        <v>410</v>
      </c>
      <c r="AU14" s="111">
        <f t="shared" si="12"/>
        <v>0</v>
      </c>
      <c r="AV14" s="113"/>
      <c r="AW14" s="111" t="s">
        <v>410</v>
      </c>
      <c r="AX14" s="111">
        <f t="shared" si="13"/>
        <v>0</v>
      </c>
      <c r="AY14" s="137"/>
    </row>
    <row r="15" spans="1:51" ht="165" x14ac:dyDescent="0.25">
      <c r="A15" s="204" t="s">
        <v>244</v>
      </c>
      <c r="B15" s="205" t="s">
        <v>245</v>
      </c>
      <c r="C15" s="206" t="s">
        <v>385</v>
      </c>
      <c r="D15" s="111" t="s">
        <v>410</v>
      </c>
      <c r="E15" s="111">
        <f t="shared" si="0"/>
        <v>0</v>
      </c>
      <c r="F15" s="113"/>
      <c r="G15" s="111" t="s">
        <v>410</v>
      </c>
      <c r="H15" s="111">
        <f t="shared" si="1"/>
        <v>0</v>
      </c>
      <c r="I15" s="137"/>
      <c r="J15" s="111" t="s">
        <v>410</v>
      </c>
      <c r="K15" s="111">
        <f t="shared" si="2"/>
        <v>0</v>
      </c>
      <c r="L15" s="113"/>
      <c r="M15" s="111" t="s">
        <v>410</v>
      </c>
      <c r="N15" s="111">
        <f t="shared" si="3"/>
        <v>0</v>
      </c>
      <c r="O15" s="113"/>
      <c r="P15" s="111" t="s">
        <v>410</v>
      </c>
      <c r="Q15" s="111">
        <f t="shared" si="4"/>
        <v>0</v>
      </c>
      <c r="R15" s="137"/>
      <c r="S15" s="103" t="s">
        <v>410</v>
      </c>
      <c r="T15" s="103">
        <v>0</v>
      </c>
      <c r="U15" s="137"/>
      <c r="V15" s="111" t="s">
        <v>410</v>
      </c>
      <c r="W15" s="103">
        <v>0</v>
      </c>
      <c r="X15" s="113"/>
      <c r="Y15" s="111" t="s">
        <v>410</v>
      </c>
      <c r="Z15" s="111">
        <f t="shared" si="5"/>
        <v>0</v>
      </c>
      <c r="AA15" s="103"/>
      <c r="AB15" s="111" t="s">
        <v>410</v>
      </c>
      <c r="AC15" s="111">
        <f t="shared" si="6"/>
        <v>0</v>
      </c>
      <c r="AD15" s="109"/>
      <c r="AE15" s="111" t="s">
        <v>410</v>
      </c>
      <c r="AF15" s="111">
        <f t="shared" si="7"/>
        <v>0</v>
      </c>
      <c r="AG15" s="113"/>
      <c r="AH15" s="111" t="s">
        <v>410</v>
      </c>
      <c r="AI15" s="111">
        <f t="shared" si="8"/>
        <v>0</v>
      </c>
      <c r="AJ15" s="208"/>
      <c r="AK15" s="111" t="s">
        <v>410</v>
      </c>
      <c r="AL15" s="111">
        <f t="shared" si="9"/>
        <v>0</v>
      </c>
      <c r="AM15" s="113"/>
      <c r="AN15" s="111" t="s">
        <v>410</v>
      </c>
      <c r="AO15" s="111">
        <f t="shared" si="10"/>
        <v>0</v>
      </c>
      <c r="AP15" s="113"/>
      <c r="AQ15" s="111" t="s">
        <v>410</v>
      </c>
      <c r="AR15" s="111">
        <f t="shared" si="11"/>
        <v>0</v>
      </c>
      <c r="AS15" s="113"/>
      <c r="AT15" s="111" t="s">
        <v>410</v>
      </c>
      <c r="AU15" s="111">
        <f t="shared" si="12"/>
        <v>0</v>
      </c>
      <c r="AV15" s="113"/>
      <c r="AW15" s="111" t="s">
        <v>410</v>
      </c>
      <c r="AX15" s="111">
        <f t="shared" si="13"/>
        <v>0</v>
      </c>
      <c r="AY15" s="137"/>
    </row>
    <row r="16" spans="1:51" s="81" customFormat="1" ht="45" x14ac:dyDescent="0.25">
      <c r="A16" s="209" t="s">
        <v>246</v>
      </c>
      <c r="B16" s="140" t="s">
        <v>247</v>
      </c>
      <c r="C16" s="140"/>
      <c r="D16" s="107"/>
      <c r="E16" s="107"/>
      <c r="F16" s="112"/>
      <c r="G16" s="107"/>
      <c r="H16" s="107"/>
      <c r="I16" s="140"/>
      <c r="J16" s="107"/>
      <c r="K16" s="107"/>
      <c r="L16" s="112"/>
      <c r="M16" s="107"/>
      <c r="N16" s="107"/>
      <c r="O16" s="112"/>
      <c r="P16" s="107"/>
      <c r="Q16" s="107"/>
      <c r="R16" s="140"/>
      <c r="S16" s="140"/>
      <c r="T16" s="140"/>
      <c r="U16" s="140"/>
      <c r="V16" s="107"/>
      <c r="W16" s="140"/>
      <c r="X16" s="112"/>
      <c r="Y16" s="107"/>
      <c r="Z16" s="107"/>
      <c r="AA16" s="140"/>
      <c r="AB16" s="107"/>
      <c r="AC16" s="107"/>
      <c r="AD16" s="106"/>
      <c r="AE16" s="107"/>
      <c r="AF16" s="107"/>
      <c r="AG16" s="112"/>
      <c r="AH16" s="107"/>
      <c r="AI16" s="107"/>
      <c r="AJ16" s="140"/>
      <c r="AK16" s="107"/>
      <c r="AL16" s="107"/>
      <c r="AM16" s="112"/>
      <c r="AN16" s="107"/>
      <c r="AO16" s="107"/>
      <c r="AP16" s="112"/>
      <c r="AQ16" s="107"/>
      <c r="AR16" s="107"/>
      <c r="AS16" s="112"/>
      <c r="AT16" s="107"/>
      <c r="AU16" s="107"/>
      <c r="AV16" s="112"/>
      <c r="AW16" s="107"/>
      <c r="AX16" s="107"/>
      <c r="AY16" s="140"/>
    </row>
    <row r="17" spans="1:51" ht="113.25" customHeight="1" x14ac:dyDescent="0.25">
      <c r="A17" s="204" t="s">
        <v>248</v>
      </c>
      <c r="B17" s="205" t="s">
        <v>249</v>
      </c>
      <c r="C17" s="206" t="s">
        <v>386</v>
      </c>
      <c r="D17" s="111" t="s">
        <v>410</v>
      </c>
      <c r="E17" s="111">
        <f t="shared" si="0"/>
        <v>0</v>
      </c>
      <c r="F17" s="109"/>
      <c r="G17" s="111" t="s">
        <v>410</v>
      </c>
      <c r="H17" s="111">
        <f t="shared" si="1"/>
        <v>0</v>
      </c>
      <c r="I17" s="137"/>
      <c r="J17" s="109" t="s">
        <v>407</v>
      </c>
      <c r="K17" s="111">
        <f t="shared" si="2"/>
        <v>1</v>
      </c>
      <c r="L17" s="109" t="s">
        <v>466</v>
      </c>
      <c r="M17" s="109" t="s">
        <v>407</v>
      </c>
      <c r="N17" s="111">
        <f t="shared" si="3"/>
        <v>1</v>
      </c>
      <c r="O17" s="109" t="s">
        <v>444</v>
      </c>
      <c r="P17" s="111" t="s">
        <v>410</v>
      </c>
      <c r="Q17" s="111">
        <f t="shared" si="4"/>
        <v>0</v>
      </c>
      <c r="R17" s="137"/>
      <c r="S17" s="103" t="s">
        <v>410</v>
      </c>
      <c r="T17" s="103">
        <v>0</v>
      </c>
      <c r="U17" s="137"/>
      <c r="V17" s="109" t="s">
        <v>407</v>
      </c>
      <c r="W17" s="103">
        <v>1</v>
      </c>
      <c r="X17" s="109" t="s">
        <v>413</v>
      </c>
      <c r="Y17" s="111" t="s">
        <v>410</v>
      </c>
      <c r="Z17" s="111">
        <f t="shared" si="5"/>
        <v>0</v>
      </c>
      <c r="AA17" s="103"/>
      <c r="AB17" s="109" t="s">
        <v>407</v>
      </c>
      <c r="AC17" s="111">
        <f t="shared" si="6"/>
        <v>1</v>
      </c>
      <c r="AD17" s="109" t="s">
        <v>515</v>
      </c>
      <c r="AE17" s="111" t="s">
        <v>407</v>
      </c>
      <c r="AF17" s="111">
        <f t="shared" si="7"/>
        <v>1</v>
      </c>
      <c r="AG17" s="109" t="s">
        <v>543</v>
      </c>
      <c r="AH17" s="111" t="s">
        <v>410</v>
      </c>
      <c r="AI17" s="111">
        <f t="shared" si="8"/>
        <v>0</v>
      </c>
      <c r="AJ17" s="208"/>
      <c r="AK17" s="109" t="s">
        <v>407</v>
      </c>
      <c r="AL17" s="109">
        <f t="shared" si="9"/>
        <v>1</v>
      </c>
      <c r="AM17" s="138" t="s">
        <v>566</v>
      </c>
      <c r="AN17" s="111" t="s">
        <v>407</v>
      </c>
      <c r="AO17" s="111">
        <f t="shared" si="10"/>
        <v>1</v>
      </c>
      <c r="AP17" s="113" t="s">
        <v>587</v>
      </c>
      <c r="AQ17" s="111" t="s">
        <v>407</v>
      </c>
      <c r="AR17" s="111">
        <f t="shared" si="11"/>
        <v>1</v>
      </c>
      <c r="AS17" s="113" t="s">
        <v>612</v>
      </c>
      <c r="AT17" s="111" t="s">
        <v>407</v>
      </c>
      <c r="AU17" s="111">
        <f t="shared" si="12"/>
        <v>1</v>
      </c>
      <c r="AV17" s="109" t="s">
        <v>647</v>
      </c>
      <c r="AW17" s="111" t="s">
        <v>410</v>
      </c>
      <c r="AX17" s="111">
        <f t="shared" si="13"/>
        <v>0</v>
      </c>
      <c r="AY17" s="137"/>
    </row>
    <row r="18" spans="1:51" ht="90" customHeight="1" x14ac:dyDescent="0.25">
      <c r="A18" s="204" t="s">
        <v>250</v>
      </c>
      <c r="B18" s="205" t="s">
        <v>251</v>
      </c>
      <c r="C18" s="206" t="s">
        <v>387</v>
      </c>
      <c r="D18" s="111" t="s">
        <v>410</v>
      </c>
      <c r="E18" s="111">
        <f t="shared" si="0"/>
        <v>0</v>
      </c>
      <c r="F18" s="113"/>
      <c r="G18" s="111" t="s">
        <v>410</v>
      </c>
      <c r="H18" s="111">
        <f t="shared" si="1"/>
        <v>0</v>
      </c>
      <c r="I18" s="137"/>
      <c r="J18" s="111" t="s">
        <v>410</v>
      </c>
      <c r="K18" s="111">
        <f t="shared" si="2"/>
        <v>0</v>
      </c>
      <c r="L18" s="113"/>
      <c r="M18" s="111" t="s">
        <v>410</v>
      </c>
      <c r="N18" s="111">
        <f t="shared" si="3"/>
        <v>0</v>
      </c>
      <c r="O18" s="113"/>
      <c r="P18" s="111" t="s">
        <v>410</v>
      </c>
      <c r="Q18" s="111">
        <f t="shared" si="4"/>
        <v>0</v>
      </c>
      <c r="R18" s="137"/>
      <c r="S18" s="103" t="s">
        <v>410</v>
      </c>
      <c r="T18" s="103">
        <v>0</v>
      </c>
      <c r="U18" s="137"/>
      <c r="V18" s="111" t="s">
        <v>410</v>
      </c>
      <c r="W18" s="103">
        <v>0</v>
      </c>
      <c r="X18" s="113"/>
      <c r="Y18" s="111" t="s">
        <v>410</v>
      </c>
      <c r="Z18" s="111">
        <f t="shared" si="5"/>
        <v>0</v>
      </c>
      <c r="AA18" s="103"/>
      <c r="AB18" s="111" t="s">
        <v>410</v>
      </c>
      <c r="AC18" s="111">
        <f t="shared" si="6"/>
        <v>0</v>
      </c>
      <c r="AD18" s="109"/>
      <c r="AE18" s="111" t="s">
        <v>410</v>
      </c>
      <c r="AF18" s="111">
        <f t="shared" si="7"/>
        <v>0</v>
      </c>
      <c r="AG18" s="113"/>
      <c r="AH18" s="111" t="s">
        <v>410</v>
      </c>
      <c r="AI18" s="111">
        <f t="shared" si="8"/>
        <v>0</v>
      </c>
      <c r="AJ18" s="208"/>
      <c r="AK18" s="111" t="s">
        <v>410</v>
      </c>
      <c r="AL18" s="111">
        <f t="shared" si="9"/>
        <v>0</v>
      </c>
      <c r="AM18" s="113"/>
      <c r="AN18" s="111" t="s">
        <v>410</v>
      </c>
      <c r="AO18" s="111">
        <f t="shared" si="10"/>
        <v>0</v>
      </c>
      <c r="AP18" s="113"/>
      <c r="AQ18" s="111" t="s">
        <v>410</v>
      </c>
      <c r="AR18" s="111">
        <f t="shared" si="11"/>
        <v>0</v>
      </c>
      <c r="AS18" s="113"/>
      <c r="AT18" s="111" t="s">
        <v>410</v>
      </c>
      <c r="AU18" s="111">
        <f t="shared" si="12"/>
        <v>0</v>
      </c>
      <c r="AV18" s="113"/>
      <c r="AW18" s="111" t="s">
        <v>410</v>
      </c>
      <c r="AX18" s="111">
        <f t="shared" si="13"/>
        <v>0</v>
      </c>
      <c r="AY18" s="137"/>
    </row>
    <row r="19" spans="1:51" ht="180" x14ac:dyDescent="0.25">
      <c r="A19" s="204" t="s">
        <v>252</v>
      </c>
      <c r="B19" s="205" t="s">
        <v>388</v>
      </c>
      <c r="C19" s="206" t="s">
        <v>253</v>
      </c>
      <c r="D19" s="111" t="s">
        <v>410</v>
      </c>
      <c r="E19" s="111">
        <f t="shared" si="0"/>
        <v>0</v>
      </c>
      <c r="F19" s="113"/>
      <c r="G19" s="111" t="s">
        <v>410</v>
      </c>
      <c r="H19" s="111">
        <f t="shared" si="1"/>
        <v>0</v>
      </c>
      <c r="I19" s="137"/>
      <c r="J19" s="111" t="s">
        <v>410</v>
      </c>
      <c r="K19" s="111">
        <f t="shared" si="2"/>
        <v>0</v>
      </c>
      <c r="L19" s="113"/>
      <c r="M19" s="111" t="s">
        <v>410</v>
      </c>
      <c r="N19" s="111">
        <f t="shared" si="3"/>
        <v>0</v>
      </c>
      <c r="O19" s="113"/>
      <c r="P19" s="111" t="s">
        <v>410</v>
      </c>
      <c r="Q19" s="111">
        <f t="shared" si="4"/>
        <v>0</v>
      </c>
      <c r="R19" s="137"/>
      <c r="S19" s="103" t="s">
        <v>410</v>
      </c>
      <c r="T19" s="103">
        <v>0</v>
      </c>
      <c r="U19" s="137"/>
      <c r="V19" s="111" t="s">
        <v>410</v>
      </c>
      <c r="W19" s="103">
        <v>0</v>
      </c>
      <c r="X19" s="113"/>
      <c r="Y19" s="111" t="s">
        <v>410</v>
      </c>
      <c r="Z19" s="111">
        <f t="shared" si="5"/>
        <v>0</v>
      </c>
      <c r="AA19" s="103"/>
      <c r="AB19" s="111" t="s">
        <v>410</v>
      </c>
      <c r="AC19" s="111">
        <f t="shared" si="6"/>
        <v>0</v>
      </c>
      <c r="AD19" s="109"/>
      <c r="AE19" s="111" t="s">
        <v>410</v>
      </c>
      <c r="AF19" s="111">
        <f t="shared" si="7"/>
        <v>0</v>
      </c>
      <c r="AG19" s="113"/>
      <c r="AH19" s="111" t="s">
        <v>410</v>
      </c>
      <c r="AI19" s="111">
        <f t="shared" si="8"/>
        <v>0</v>
      </c>
      <c r="AJ19" s="208"/>
      <c r="AK19" s="111" t="s">
        <v>410</v>
      </c>
      <c r="AL19" s="111">
        <f t="shared" si="9"/>
        <v>0</v>
      </c>
      <c r="AM19" s="113"/>
      <c r="AN19" s="111" t="s">
        <v>410</v>
      </c>
      <c r="AO19" s="111">
        <f t="shared" si="10"/>
        <v>0</v>
      </c>
      <c r="AP19" s="113"/>
      <c r="AQ19" s="111" t="s">
        <v>410</v>
      </c>
      <c r="AR19" s="111">
        <f t="shared" si="11"/>
        <v>0</v>
      </c>
      <c r="AS19" s="113"/>
      <c r="AT19" s="111" t="s">
        <v>410</v>
      </c>
      <c r="AU19" s="111">
        <f t="shared" si="12"/>
        <v>0</v>
      </c>
      <c r="AV19" s="113"/>
      <c r="AW19" s="111" t="s">
        <v>410</v>
      </c>
      <c r="AX19" s="111">
        <f t="shared" si="13"/>
        <v>0</v>
      </c>
      <c r="AY19" s="137"/>
    </row>
    <row r="20" spans="1:51" s="81" customFormat="1" ht="59.25" customHeight="1" x14ac:dyDescent="0.25">
      <c r="A20" s="209" t="s">
        <v>254</v>
      </c>
      <c r="B20" s="140" t="s">
        <v>255</v>
      </c>
      <c r="C20" s="140"/>
      <c r="D20" s="107"/>
      <c r="E20" s="107"/>
      <c r="F20" s="112"/>
      <c r="G20" s="107"/>
      <c r="H20" s="107"/>
      <c r="I20" s="140"/>
      <c r="J20" s="107"/>
      <c r="K20" s="107"/>
      <c r="L20" s="112"/>
      <c r="M20" s="107"/>
      <c r="N20" s="107"/>
      <c r="O20" s="112"/>
      <c r="P20" s="107"/>
      <c r="Q20" s="107"/>
      <c r="R20" s="140"/>
      <c r="S20" s="140"/>
      <c r="T20" s="140"/>
      <c r="U20" s="140"/>
      <c r="V20" s="107"/>
      <c r="W20" s="140"/>
      <c r="X20" s="112"/>
      <c r="Y20" s="107"/>
      <c r="Z20" s="107"/>
      <c r="AA20" s="140"/>
      <c r="AB20" s="107"/>
      <c r="AC20" s="107"/>
      <c r="AD20" s="106"/>
      <c r="AE20" s="107"/>
      <c r="AF20" s="107"/>
      <c r="AG20" s="112"/>
      <c r="AH20" s="107"/>
      <c r="AI20" s="107"/>
      <c r="AJ20" s="140"/>
      <c r="AK20" s="107"/>
      <c r="AL20" s="107"/>
      <c r="AM20" s="112"/>
      <c r="AN20" s="107"/>
      <c r="AO20" s="107"/>
      <c r="AP20" s="112"/>
      <c r="AQ20" s="107"/>
      <c r="AR20" s="107"/>
      <c r="AS20" s="112"/>
      <c r="AT20" s="107"/>
      <c r="AU20" s="107"/>
      <c r="AV20" s="112"/>
      <c r="AW20" s="107"/>
      <c r="AX20" s="107"/>
      <c r="AY20" s="140"/>
    </row>
    <row r="21" spans="1:51" ht="210" x14ac:dyDescent="0.2">
      <c r="A21" s="204" t="s">
        <v>256</v>
      </c>
      <c r="B21" s="206" t="s">
        <v>257</v>
      </c>
      <c r="C21" s="206" t="s">
        <v>389</v>
      </c>
      <c r="D21" s="111" t="s">
        <v>410</v>
      </c>
      <c r="E21" s="111">
        <f t="shared" si="0"/>
        <v>0</v>
      </c>
      <c r="F21" s="113"/>
      <c r="G21" s="111" t="s">
        <v>410</v>
      </c>
      <c r="H21" s="111">
        <f t="shared" si="1"/>
        <v>0</v>
      </c>
      <c r="I21" s="137"/>
      <c r="J21" s="111" t="s">
        <v>410</v>
      </c>
      <c r="K21" s="111">
        <f t="shared" si="2"/>
        <v>0</v>
      </c>
      <c r="L21" s="113"/>
      <c r="M21" s="111" t="s">
        <v>410</v>
      </c>
      <c r="N21" s="111">
        <f t="shared" si="3"/>
        <v>0</v>
      </c>
      <c r="O21" s="113"/>
      <c r="P21" s="111" t="s">
        <v>410</v>
      </c>
      <c r="Q21" s="111">
        <f t="shared" si="4"/>
        <v>0</v>
      </c>
      <c r="R21" s="210"/>
      <c r="S21" s="103" t="s">
        <v>410</v>
      </c>
      <c r="T21" s="103">
        <v>0</v>
      </c>
      <c r="U21" s="137"/>
      <c r="V21" s="111" t="s">
        <v>410</v>
      </c>
      <c r="W21" s="103">
        <v>0</v>
      </c>
      <c r="X21" s="113"/>
      <c r="Y21" s="111" t="s">
        <v>410</v>
      </c>
      <c r="Z21" s="111">
        <f t="shared" si="5"/>
        <v>0</v>
      </c>
      <c r="AA21" s="211"/>
      <c r="AB21" s="111" t="s">
        <v>410</v>
      </c>
      <c r="AC21" s="111">
        <f t="shared" si="6"/>
        <v>0</v>
      </c>
      <c r="AD21" s="109"/>
      <c r="AE21" s="111" t="s">
        <v>410</v>
      </c>
      <c r="AF21" s="111">
        <f t="shared" si="7"/>
        <v>0</v>
      </c>
      <c r="AG21" s="113"/>
      <c r="AH21" s="111" t="s">
        <v>410</v>
      </c>
      <c r="AI21" s="111">
        <f t="shared" si="8"/>
        <v>0</v>
      </c>
      <c r="AJ21" s="212"/>
      <c r="AK21" s="111" t="s">
        <v>410</v>
      </c>
      <c r="AL21" s="111">
        <f t="shared" si="9"/>
        <v>0</v>
      </c>
      <c r="AM21" s="113"/>
      <c r="AN21" s="111" t="s">
        <v>410</v>
      </c>
      <c r="AO21" s="111">
        <f t="shared" si="10"/>
        <v>0</v>
      </c>
      <c r="AP21" s="113"/>
      <c r="AQ21" s="111" t="s">
        <v>410</v>
      </c>
      <c r="AR21" s="111">
        <f t="shared" si="11"/>
        <v>0</v>
      </c>
      <c r="AS21" s="113"/>
      <c r="AT21" s="111" t="s">
        <v>407</v>
      </c>
      <c r="AU21" s="111">
        <f t="shared" si="12"/>
        <v>1</v>
      </c>
      <c r="AV21" s="109" t="s">
        <v>648</v>
      </c>
      <c r="AW21" s="111" t="s">
        <v>410</v>
      </c>
      <c r="AX21" s="111">
        <f t="shared" si="13"/>
        <v>0</v>
      </c>
      <c r="AY21" s="137"/>
    </row>
    <row r="22" spans="1:51" ht="144.75" customHeight="1" x14ac:dyDescent="0.25">
      <c r="A22" s="204" t="s">
        <v>258</v>
      </c>
      <c r="B22" s="206" t="s">
        <v>259</v>
      </c>
      <c r="C22" s="206" t="s">
        <v>390</v>
      </c>
      <c r="D22" s="111" t="s">
        <v>410</v>
      </c>
      <c r="E22" s="111">
        <f t="shared" si="0"/>
        <v>0</v>
      </c>
      <c r="F22" s="113"/>
      <c r="G22" s="111" t="s">
        <v>410</v>
      </c>
      <c r="H22" s="111">
        <f t="shared" si="1"/>
        <v>0</v>
      </c>
      <c r="I22" s="137"/>
      <c r="J22" s="111" t="s">
        <v>410</v>
      </c>
      <c r="K22" s="111">
        <f t="shared" si="2"/>
        <v>0</v>
      </c>
      <c r="L22" s="113"/>
      <c r="M22" s="111" t="s">
        <v>410</v>
      </c>
      <c r="N22" s="111">
        <f t="shared" si="3"/>
        <v>0</v>
      </c>
      <c r="O22" s="113"/>
      <c r="P22" s="111" t="s">
        <v>410</v>
      </c>
      <c r="Q22" s="111">
        <f t="shared" si="4"/>
        <v>0</v>
      </c>
      <c r="R22" s="137"/>
      <c r="S22" s="103" t="s">
        <v>410</v>
      </c>
      <c r="T22" s="103">
        <v>0</v>
      </c>
      <c r="U22" s="137"/>
      <c r="V22" s="111" t="s">
        <v>410</v>
      </c>
      <c r="W22" s="103">
        <v>0</v>
      </c>
      <c r="X22" s="113"/>
      <c r="Y22" s="111" t="s">
        <v>410</v>
      </c>
      <c r="Z22" s="111">
        <f t="shared" si="5"/>
        <v>0</v>
      </c>
      <c r="AA22" s="103"/>
      <c r="AB22" s="109" t="s">
        <v>407</v>
      </c>
      <c r="AC22" s="111">
        <f t="shared" si="6"/>
        <v>1</v>
      </c>
      <c r="AD22" s="109" t="s">
        <v>516</v>
      </c>
      <c r="AE22" s="111" t="s">
        <v>410</v>
      </c>
      <c r="AF22" s="111">
        <f t="shared" si="7"/>
        <v>0</v>
      </c>
      <c r="AG22" s="113"/>
      <c r="AH22" s="111" t="s">
        <v>410</v>
      </c>
      <c r="AI22" s="111">
        <f t="shared" si="8"/>
        <v>0</v>
      </c>
      <c r="AJ22" s="208"/>
      <c r="AK22" s="111" t="s">
        <v>407</v>
      </c>
      <c r="AL22" s="111">
        <f t="shared" si="9"/>
        <v>1</v>
      </c>
      <c r="AM22" s="138" t="s">
        <v>566</v>
      </c>
      <c r="AN22" s="111" t="s">
        <v>410</v>
      </c>
      <c r="AO22" s="111">
        <f t="shared" si="10"/>
        <v>0</v>
      </c>
      <c r="AP22" s="113"/>
      <c r="AQ22" s="109" t="s">
        <v>407</v>
      </c>
      <c r="AR22" s="111">
        <f t="shared" si="11"/>
        <v>1</v>
      </c>
      <c r="AS22" s="113" t="s">
        <v>617</v>
      </c>
      <c r="AT22" s="111" t="s">
        <v>407</v>
      </c>
      <c r="AU22" s="111">
        <f t="shared" si="12"/>
        <v>1</v>
      </c>
      <c r="AV22" s="138" t="s">
        <v>649</v>
      </c>
      <c r="AW22" s="111" t="s">
        <v>410</v>
      </c>
      <c r="AX22" s="111">
        <f t="shared" si="13"/>
        <v>0</v>
      </c>
      <c r="AY22" s="137"/>
    </row>
    <row r="23" spans="1:51" ht="255" x14ac:dyDescent="0.25">
      <c r="A23" s="204" t="s">
        <v>260</v>
      </c>
      <c r="B23" s="205" t="s">
        <v>261</v>
      </c>
      <c r="C23" s="206" t="s">
        <v>262</v>
      </c>
      <c r="D23" s="111" t="s">
        <v>410</v>
      </c>
      <c r="E23" s="111">
        <f t="shared" si="0"/>
        <v>0</v>
      </c>
      <c r="F23" s="113"/>
      <c r="G23" s="111" t="s">
        <v>410</v>
      </c>
      <c r="H23" s="111">
        <f t="shared" si="1"/>
        <v>0</v>
      </c>
      <c r="I23" s="137"/>
      <c r="J23" s="111" t="s">
        <v>410</v>
      </c>
      <c r="K23" s="111">
        <f t="shared" si="2"/>
        <v>0</v>
      </c>
      <c r="L23" s="113"/>
      <c r="M23" s="111" t="s">
        <v>410</v>
      </c>
      <c r="N23" s="111">
        <f t="shared" si="3"/>
        <v>0</v>
      </c>
      <c r="O23" s="113"/>
      <c r="P23" s="111" t="s">
        <v>410</v>
      </c>
      <c r="Q23" s="111">
        <f t="shared" si="4"/>
        <v>0</v>
      </c>
      <c r="R23" s="137"/>
      <c r="S23" s="103" t="s">
        <v>410</v>
      </c>
      <c r="T23" s="103">
        <v>0</v>
      </c>
      <c r="U23" s="137"/>
      <c r="V23" s="111" t="s">
        <v>410</v>
      </c>
      <c r="W23" s="103">
        <v>0</v>
      </c>
      <c r="X23" s="113"/>
      <c r="Y23" s="111" t="s">
        <v>410</v>
      </c>
      <c r="Z23" s="111">
        <f t="shared" si="5"/>
        <v>0</v>
      </c>
      <c r="AA23" s="103"/>
      <c r="AB23" s="111" t="s">
        <v>407</v>
      </c>
      <c r="AC23" s="111">
        <f t="shared" si="6"/>
        <v>1</v>
      </c>
      <c r="AD23" s="109" t="s">
        <v>666</v>
      </c>
      <c r="AE23" s="111" t="s">
        <v>410</v>
      </c>
      <c r="AF23" s="111">
        <f t="shared" si="7"/>
        <v>0</v>
      </c>
      <c r="AG23" s="113"/>
      <c r="AH23" s="111" t="s">
        <v>410</v>
      </c>
      <c r="AI23" s="111">
        <f t="shared" si="8"/>
        <v>0</v>
      </c>
      <c r="AJ23" s="207"/>
      <c r="AK23" s="111" t="s">
        <v>410</v>
      </c>
      <c r="AL23" s="111">
        <f t="shared" si="9"/>
        <v>0</v>
      </c>
      <c r="AM23" s="113"/>
      <c r="AN23" s="111" t="s">
        <v>410</v>
      </c>
      <c r="AO23" s="111">
        <f t="shared" si="10"/>
        <v>0</v>
      </c>
      <c r="AP23" s="113"/>
      <c r="AQ23" s="111" t="s">
        <v>410</v>
      </c>
      <c r="AR23" s="111">
        <f t="shared" si="11"/>
        <v>0</v>
      </c>
      <c r="AS23" s="113"/>
      <c r="AT23" s="109" t="s">
        <v>410</v>
      </c>
      <c r="AU23" s="111">
        <f t="shared" si="12"/>
        <v>0</v>
      </c>
      <c r="AV23" s="113"/>
      <c r="AW23" s="111" t="s">
        <v>410</v>
      </c>
      <c r="AX23" s="111">
        <f t="shared" si="13"/>
        <v>0</v>
      </c>
      <c r="AY23" s="137"/>
    </row>
    <row r="24" spans="1:51" s="81" customFormat="1" ht="61.5" customHeight="1" x14ac:dyDescent="0.25">
      <c r="A24" s="209" t="s">
        <v>263</v>
      </c>
      <c r="B24" s="140" t="s">
        <v>264</v>
      </c>
      <c r="C24" s="140"/>
      <c r="D24" s="107"/>
      <c r="E24" s="107"/>
      <c r="F24" s="112"/>
      <c r="G24" s="107"/>
      <c r="H24" s="107"/>
      <c r="I24" s="140"/>
      <c r="J24" s="107"/>
      <c r="K24" s="107"/>
      <c r="L24" s="112"/>
      <c r="M24" s="107"/>
      <c r="N24" s="107"/>
      <c r="O24" s="112"/>
      <c r="P24" s="107"/>
      <c r="Q24" s="107"/>
      <c r="R24" s="140"/>
      <c r="S24" s="140"/>
      <c r="T24" s="140"/>
      <c r="U24" s="140"/>
      <c r="V24" s="107"/>
      <c r="W24" s="140"/>
      <c r="X24" s="112"/>
      <c r="Y24" s="107"/>
      <c r="Z24" s="107"/>
      <c r="AA24" s="140"/>
      <c r="AB24" s="107"/>
      <c r="AC24" s="107"/>
      <c r="AD24" s="106"/>
      <c r="AE24" s="107"/>
      <c r="AF24" s="107"/>
      <c r="AG24" s="112"/>
      <c r="AH24" s="107"/>
      <c r="AI24" s="107"/>
      <c r="AJ24" s="140"/>
      <c r="AK24" s="107"/>
      <c r="AL24" s="107"/>
      <c r="AM24" s="112"/>
      <c r="AN24" s="107"/>
      <c r="AO24" s="107"/>
      <c r="AP24" s="112"/>
      <c r="AQ24" s="107"/>
      <c r="AR24" s="107"/>
      <c r="AS24" s="112"/>
      <c r="AT24" s="107"/>
      <c r="AU24" s="107"/>
      <c r="AV24" s="112"/>
      <c r="AW24" s="107"/>
      <c r="AX24" s="107"/>
      <c r="AY24" s="140"/>
    </row>
    <row r="25" spans="1:51" ht="225" x14ac:dyDescent="0.25">
      <c r="A25" s="204" t="s">
        <v>265</v>
      </c>
      <c r="B25" s="205" t="s">
        <v>266</v>
      </c>
      <c r="C25" s="206" t="s">
        <v>391</v>
      </c>
      <c r="D25" s="111" t="s">
        <v>410</v>
      </c>
      <c r="E25" s="111">
        <f t="shared" si="0"/>
        <v>0</v>
      </c>
      <c r="F25" s="113"/>
      <c r="G25" s="111" t="s">
        <v>410</v>
      </c>
      <c r="H25" s="111">
        <f t="shared" si="1"/>
        <v>0</v>
      </c>
      <c r="I25" s="137"/>
      <c r="J25" s="111" t="s">
        <v>410</v>
      </c>
      <c r="K25" s="111">
        <f t="shared" si="2"/>
        <v>0</v>
      </c>
      <c r="L25" s="113"/>
      <c r="M25" s="111" t="s">
        <v>410</v>
      </c>
      <c r="N25" s="111">
        <f t="shared" si="3"/>
        <v>0</v>
      </c>
      <c r="O25" s="113"/>
      <c r="P25" s="111" t="s">
        <v>410</v>
      </c>
      <c r="Q25" s="111">
        <f t="shared" si="4"/>
        <v>0</v>
      </c>
      <c r="R25" s="137"/>
      <c r="S25" s="103" t="s">
        <v>410</v>
      </c>
      <c r="T25" s="103">
        <v>0</v>
      </c>
      <c r="U25" s="137"/>
      <c r="V25" s="109" t="s">
        <v>410</v>
      </c>
      <c r="W25" s="103">
        <v>0</v>
      </c>
      <c r="X25" s="113"/>
      <c r="Y25" s="111" t="s">
        <v>410</v>
      </c>
      <c r="Z25" s="111">
        <f t="shared" si="5"/>
        <v>0</v>
      </c>
      <c r="AA25" s="103"/>
      <c r="AB25" s="111" t="s">
        <v>410</v>
      </c>
      <c r="AC25" s="111">
        <f t="shared" si="6"/>
        <v>0</v>
      </c>
      <c r="AD25" s="109"/>
      <c r="AE25" s="111" t="s">
        <v>410</v>
      </c>
      <c r="AF25" s="111">
        <f t="shared" si="7"/>
        <v>0</v>
      </c>
      <c r="AG25" s="113"/>
      <c r="AH25" s="111" t="s">
        <v>410</v>
      </c>
      <c r="AI25" s="111">
        <f t="shared" si="8"/>
        <v>0</v>
      </c>
      <c r="AJ25" s="207"/>
      <c r="AK25" s="111" t="s">
        <v>410</v>
      </c>
      <c r="AL25" s="111">
        <f t="shared" si="9"/>
        <v>0</v>
      </c>
      <c r="AM25" s="113"/>
      <c r="AN25" s="111" t="s">
        <v>407</v>
      </c>
      <c r="AO25" s="111">
        <f t="shared" si="10"/>
        <v>1</v>
      </c>
      <c r="AP25" s="109" t="s">
        <v>667</v>
      </c>
      <c r="AQ25" s="111" t="s">
        <v>407</v>
      </c>
      <c r="AR25" s="111">
        <f t="shared" si="11"/>
        <v>1</v>
      </c>
      <c r="AS25" s="113" t="s">
        <v>618</v>
      </c>
      <c r="AT25" s="111" t="s">
        <v>407</v>
      </c>
      <c r="AU25" s="111">
        <f t="shared" si="12"/>
        <v>1</v>
      </c>
      <c r="AV25" s="109" t="s">
        <v>650</v>
      </c>
      <c r="AW25" s="111" t="s">
        <v>410</v>
      </c>
      <c r="AX25" s="111">
        <f t="shared" si="13"/>
        <v>0</v>
      </c>
      <c r="AY25" s="137"/>
    </row>
    <row r="26" spans="1:51" ht="409.5" x14ac:dyDescent="0.25">
      <c r="A26" s="204" t="s">
        <v>268</v>
      </c>
      <c r="B26" s="205" t="s">
        <v>269</v>
      </c>
      <c r="C26" s="206" t="s">
        <v>349</v>
      </c>
      <c r="D26" s="111" t="s">
        <v>410</v>
      </c>
      <c r="E26" s="111">
        <f t="shared" si="0"/>
        <v>0</v>
      </c>
      <c r="F26" s="113"/>
      <c r="G26" s="111" t="s">
        <v>410</v>
      </c>
      <c r="H26" s="111">
        <f t="shared" si="1"/>
        <v>0</v>
      </c>
      <c r="I26" s="137"/>
      <c r="J26" s="111" t="s">
        <v>410</v>
      </c>
      <c r="K26" s="111">
        <f t="shared" si="2"/>
        <v>0</v>
      </c>
      <c r="L26" s="113"/>
      <c r="M26" s="111" t="s">
        <v>410</v>
      </c>
      <c r="N26" s="111">
        <f t="shared" si="3"/>
        <v>0</v>
      </c>
      <c r="O26" s="113"/>
      <c r="P26" s="111" t="s">
        <v>410</v>
      </c>
      <c r="Q26" s="111">
        <f t="shared" si="4"/>
        <v>0</v>
      </c>
      <c r="R26" s="137"/>
      <c r="S26" s="103" t="s">
        <v>410</v>
      </c>
      <c r="T26" s="103">
        <v>0</v>
      </c>
      <c r="U26" s="137"/>
      <c r="V26" s="109" t="s">
        <v>410</v>
      </c>
      <c r="W26" s="103">
        <v>0</v>
      </c>
      <c r="X26" s="113"/>
      <c r="Y26" s="111" t="s">
        <v>410</v>
      </c>
      <c r="Z26" s="111">
        <f t="shared" si="5"/>
        <v>0</v>
      </c>
      <c r="AA26" s="103"/>
      <c r="AB26" s="111" t="s">
        <v>410</v>
      </c>
      <c r="AC26" s="111">
        <f t="shared" si="6"/>
        <v>0</v>
      </c>
      <c r="AD26" s="109"/>
      <c r="AE26" s="111" t="s">
        <v>410</v>
      </c>
      <c r="AF26" s="111">
        <f t="shared" si="7"/>
        <v>0</v>
      </c>
      <c r="AG26" s="113"/>
      <c r="AH26" s="111" t="s">
        <v>410</v>
      </c>
      <c r="AI26" s="111">
        <f t="shared" si="8"/>
        <v>0</v>
      </c>
      <c r="AJ26" s="208"/>
      <c r="AK26" s="111" t="s">
        <v>410</v>
      </c>
      <c r="AL26" s="111">
        <f t="shared" si="9"/>
        <v>0</v>
      </c>
      <c r="AM26" s="113"/>
      <c r="AN26" s="111" t="s">
        <v>410</v>
      </c>
      <c r="AO26" s="111">
        <f t="shared" si="10"/>
        <v>0</v>
      </c>
      <c r="AP26" s="113"/>
      <c r="AQ26" s="111" t="s">
        <v>407</v>
      </c>
      <c r="AR26" s="111">
        <f t="shared" si="11"/>
        <v>1</v>
      </c>
      <c r="AS26" s="113" t="s">
        <v>619</v>
      </c>
      <c r="AT26" s="111" t="s">
        <v>410</v>
      </c>
      <c r="AU26" s="111">
        <f t="shared" si="12"/>
        <v>0</v>
      </c>
      <c r="AV26" s="113"/>
      <c r="AW26" s="111" t="s">
        <v>410</v>
      </c>
      <c r="AX26" s="111">
        <f t="shared" si="13"/>
        <v>0</v>
      </c>
      <c r="AY26" s="137"/>
    </row>
    <row r="27" spans="1:51" ht="99" customHeight="1" x14ac:dyDescent="0.25">
      <c r="A27" s="204" t="s">
        <v>270</v>
      </c>
      <c r="B27" s="205" t="s">
        <v>392</v>
      </c>
      <c r="C27" s="206" t="s">
        <v>393</v>
      </c>
      <c r="D27" s="111" t="s">
        <v>410</v>
      </c>
      <c r="E27" s="111">
        <f t="shared" si="0"/>
        <v>0</v>
      </c>
      <c r="F27" s="113"/>
      <c r="G27" s="111" t="s">
        <v>410</v>
      </c>
      <c r="H27" s="111">
        <f t="shared" si="1"/>
        <v>0</v>
      </c>
      <c r="I27" s="137"/>
      <c r="J27" s="111" t="s">
        <v>410</v>
      </c>
      <c r="K27" s="111">
        <f t="shared" si="2"/>
        <v>0</v>
      </c>
      <c r="L27" s="113"/>
      <c r="M27" s="111" t="s">
        <v>410</v>
      </c>
      <c r="N27" s="111">
        <f t="shared" si="3"/>
        <v>0</v>
      </c>
      <c r="O27" s="113"/>
      <c r="P27" s="111" t="s">
        <v>410</v>
      </c>
      <c r="Q27" s="111">
        <f t="shared" si="4"/>
        <v>0</v>
      </c>
      <c r="R27" s="137"/>
      <c r="S27" s="103" t="s">
        <v>410</v>
      </c>
      <c r="T27" s="103">
        <v>0</v>
      </c>
      <c r="U27" s="137"/>
      <c r="V27" s="111" t="s">
        <v>410</v>
      </c>
      <c r="W27" s="103">
        <v>0</v>
      </c>
      <c r="X27" s="113"/>
      <c r="Y27" s="111" t="s">
        <v>410</v>
      </c>
      <c r="Z27" s="111">
        <f t="shared" si="5"/>
        <v>0</v>
      </c>
      <c r="AA27" s="103"/>
      <c r="AB27" s="111" t="s">
        <v>410</v>
      </c>
      <c r="AC27" s="111">
        <f t="shared" si="6"/>
        <v>0</v>
      </c>
      <c r="AD27" s="109"/>
      <c r="AE27" s="111" t="s">
        <v>410</v>
      </c>
      <c r="AF27" s="111">
        <f t="shared" si="7"/>
        <v>0</v>
      </c>
      <c r="AG27" s="113"/>
      <c r="AH27" s="111" t="s">
        <v>410</v>
      </c>
      <c r="AI27" s="111">
        <f t="shared" si="8"/>
        <v>0</v>
      </c>
      <c r="AJ27" s="208"/>
      <c r="AK27" s="111" t="s">
        <v>410</v>
      </c>
      <c r="AL27" s="111">
        <f t="shared" si="9"/>
        <v>0</v>
      </c>
      <c r="AM27" s="113"/>
      <c r="AN27" s="111" t="s">
        <v>410</v>
      </c>
      <c r="AO27" s="111">
        <f t="shared" si="10"/>
        <v>0</v>
      </c>
      <c r="AP27" s="113"/>
      <c r="AQ27" s="111" t="s">
        <v>410</v>
      </c>
      <c r="AR27" s="111">
        <f t="shared" si="11"/>
        <v>0</v>
      </c>
      <c r="AS27" s="113"/>
      <c r="AT27" s="111" t="s">
        <v>410</v>
      </c>
      <c r="AU27" s="111">
        <f t="shared" si="12"/>
        <v>0</v>
      </c>
      <c r="AV27" s="113"/>
      <c r="AW27" s="111" t="s">
        <v>410</v>
      </c>
      <c r="AX27" s="111">
        <f t="shared" si="13"/>
        <v>0</v>
      </c>
      <c r="AY27" s="137"/>
    </row>
    <row r="28" spans="1:51" s="81" customFormat="1" ht="30" customHeight="1" x14ac:dyDescent="0.25">
      <c r="A28" s="209" t="s">
        <v>271</v>
      </c>
      <c r="B28" s="140" t="s">
        <v>272</v>
      </c>
      <c r="C28" s="140"/>
      <c r="D28" s="107"/>
      <c r="E28" s="107"/>
      <c r="F28" s="112"/>
      <c r="G28" s="107"/>
      <c r="H28" s="107"/>
      <c r="I28" s="140"/>
      <c r="J28" s="107"/>
      <c r="K28" s="107"/>
      <c r="L28" s="112"/>
      <c r="M28" s="107"/>
      <c r="N28" s="107"/>
      <c r="O28" s="112"/>
      <c r="P28" s="107"/>
      <c r="Q28" s="107"/>
      <c r="R28" s="140"/>
      <c r="S28" s="140"/>
      <c r="T28" s="140"/>
      <c r="U28" s="140"/>
      <c r="V28" s="107"/>
      <c r="W28" s="140"/>
      <c r="X28" s="112"/>
      <c r="Y28" s="107"/>
      <c r="Z28" s="107"/>
      <c r="AA28" s="140"/>
      <c r="AB28" s="107"/>
      <c r="AC28" s="107"/>
      <c r="AD28" s="106"/>
      <c r="AE28" s="107"/>
      <c r="AF28" s="107"/>
      <c r="AG28" s="112"/>
      <c r="AH28" s="107"/>
      <c r="AI28" s="107"/>
      <c r="AJ28" s="140"/>
      <c r="AK28" s="107"/>
      <c r="AL28" s="107"/>
      <c r="AM28" s="112"/>
      <c r="AN28" s="107"/>
      <c r="AO28" s="107"/>
      <c r="AP28" s="112"/>
      <c r="AQ28" s="107"/>
      <c r="AR28" s="107"/>
      <c r="AS28" s="112"/>
      <c r="AT28" s="107"/>
      <c r="AU28" s="107"/>
      <c r="AV28" s="112"/>
      <c r="AW28" s="107"/>
      <c r="AX28" s="107"/>
      <c r="AY28" s="140"/>
    </row>
    <row r="29" spans="1:51" ht="135" customHeight="1" x14ac:dyDescent="0.25">
      <c r="A29" s="204" t="s">
        <v>273</v>
      </c>
      <c r="B29" s="213" t="s">
        <v>274</v>
      </c>
      <c r="C29" s="206" t="s">
        <v>394</v>
      </c>
      <c r="D29" s="111" t="s">
        <v>410</v>
      </c>
      <c r="E29" s="111">
        <f t="shared" si="0"/>
        <v>0</v>
      </c>
      <c r="F29" s="113"/>
      <c r="G29" s="111" t="s">
        <v>410</v>
      </c>
      <c r="H29" s="111">
        <f t="shared" si="1"/>
        <v>0</v>
      </c>
      <c r="I29" s="137"/>
      <c r="J29" s="111" t="s">
        <v>410</v>
      </c>
      <c r="K29" s="111">
        <f t="shared" si="2"/>
        <v>0</v>
      </c>
      <c r="L29" s="113"/>
      <c r="M29" s="111" t="s">
        <v>410</v>
      </c>
      <c r="N29" s="111">
        <f t="shared" si="3"/>
        <v>0</v>
      </c>
      <c r="O29" s="113"/>
      <c r="P29" s="111" t="s">
        <v>410</v>
      </c>
      <c r="Q29" s="111">
        <f t="shared" si="4"/>
        <v>0</v>
      </c>
      <c r="R29" s="137"/>
      <c r="S29" s="103" t="s">
        <v>410</v>
      </c>
      <c r="T29" s="103">
        <v>0</v>
      </c>
      <c r="U29" s="137"/>
      <c r="V29" s="111" t="s">
        <v>410</v>
      </c>
      <c r="W29" s="103">
        <v>0</v>
      </c>
      <c r="X29" s="113"/>
      <c r="Y29" s="111" t="s">
        <v>410</v>
      </c>
      <c r="Z29" s="111">
        <f t="shared" si="5"/>
        <v>0</v>
      </c>
      <c r="AA29" s="103"/>
      <c r="AB29" s="111" t="s">
        <v>410</v>
      </c>
      <c r="AC29" s="111">
        <f t="shared" si="6"/>
        <v>0</v>
      </c>
      <c r="AD29" s="109"/>
      <c r="AE29" s="111" t="s">
        <v>410</v>
      </c>
      <c r="AF29" s="111">
        <f t="shared" si="7"/>
        <v>0</v>
      </c>
      <c r="AG29" s="113"/>
      <c r="AH29" s="111" t="s">
        <v>410</v>
      </c>
      <c r="AI29" s="111">
        <f t="shared" si="8"/>
        <v>0</v>
      </c>
      <c r="AJ29" s="137"/>
      <c r="AK29" s="111" t="s">
        <v>410</v>
      </c>
      <c r="AL29" s="111">
        <f t="shared" si="9"/>
        <v>0</v>
      </c>
      <c r="AM29" s="113"/>
      <c r="AN29" s="111" t="s">
        <v>410</v>
      </c>
      <c r="AO29" s="111">
        <f t="shared" si="10"/>
        <v>0</v>
      </c>
      <c r="AP29" s="113"/>
      <c r="AQ29" s="109" t="s">
        <v>410</v>
      </c>
      <c r="AR29" s="111">
        <f t="shared" si="11"/>
        <v>0</v>
      </c>
      <c r="AS29" s="138"/>
      <c r="AT29" s="111" t="s">
        <v>407</v>
      </c>
      <c r="AU29" s="111">
        <f t="shared" si="12"/>
        <v>1</v>
      </c>
      <c r="AV29" s="138" t="s">
        <v>651</v>
      </c>
      <c r="AW29" s="111" t="s">
        <v>410</v>
      </c>
      <c r="AX29" s="111">
        <f t="shared" si="13"/>
        <v>0</v>
      </c>
      <c r="AY29" s="137"/>
    </row>
    <row r="30" spans="1:51" ht="180" x14ac:dyDescent="0.25">
      <c r="A30" s="204" t="s">
        <v>275</v>
      </c>
      <c r="B30" s="213" t="s">
        <v>395</v>
      </c>
      <c r="C30" s="206" t="s">
        <v>267</v>
      </c>
      <c r="D30" s="111" t="s">
        <v>407</v>
      </c>
      <c r="E30" s="111">
        <f t="shared" si="0"/>
        <v>1</v>
      </c>
      <c r="F30" s="109" t="s">
        <v>459</v>
      </c>
      <c r="G30" s="111" t="s">
        <v>410</v>
      </c>
      <c r="H30" s="111">
        <f t="shared" si="1"/>
        <v>0</v>
      </c>
      <c r="I30" s="137"/>
      <c r="J30" s="111" t="s">
        <v>410</v>
      </c>
      <c r="K30" s="111">
        <f t="shared" si="2"/>
        <v>0</v>
      </c>
      <c r="L30" s="113"/>
      <c r="M30" s="111" t="s">
        <v>410</v>
      </c>
      <c r="N30" s="111">
        <f t="shared" si="3"/>
        <v>0</v>
      </c>
      <c r="O30" s="113"/>
      <c r="P30" s="111" t="s">
        <v>410</v>
      </c>
      <c r="Q30" s="111">
        <f t="shared" si="4"/>
        <v>0</v>
      </c>
      <c r="R30" s="137"/>
      <c r="S30" s="103" t="s">
        <v>410</v>
      </c>
      <c r="T30" s="103">
        <v>0</v>
      </c>
      <c r="U30" s="137"/>
      <c r="V30" s="111" t="s">
        <v>410</v>
      </c>
      <c r="W30" s="103">
        <v>0</v>
      </c>
      <c r="X30" s="113"/>
      <c r="Y30" s="111" t="s">
        <v>410</v>
      </c>
      <c r="Z30" s="111">
        <f t="shared" si="5"/>
        <v>0</v>
      </c>
      <c r="AA30" s="103"/>
      <c r="AB30" s="111" t="s">
        <v>410</v>
      </c>
      <c r="AC30" s="111">
        <f t="shared" si="6"/>
        <v>0</v>
      </c>
      <c r="AD30" s="109"/>
      <c r="AE30" s="111" t="s">
        <v>410</v>
      </c>
      <c r="AF30" s="111">
        <f t="shared" si="7"/>
        <v>0</v>
      </c>
      <c r="AG30" s="113"/>
      <c r="AH30" s="111" t="s">
        <v>410</v>
      </c>
      <c r="AI30" s="111">
        <f t="shared" si="8"/>
        <v>0</v>
      </c>
      <c r="AJ30" s="137"/>
      <c r="AK30" s="111" t="s">
        <v>410</v>
      </c>
      <c r="AL30" s="111">
        <f t="shared" si="9"/>
        <v>0</v>
      </c>
      <c r="AM30" s="113"/>
      <c r="AN30" s="111" t="s">
        <v>410</v>
      </c>
      <c r="AO30" s="111">
        <f t="shared" si="10"/>
        <v>0</v>
      </c>
      <c r="AP30" s="113"/>
      <c r="AQ30" s="111" t="s">
        <v>407</v>
      </c>
      <c r="AR30" s="111">
        <f t="shared" si="11"/>
        <v>1</v>
      </c>
      <c r="AS30" s="109" t="s">
        <v>620</v>
      </c>
      <c r="AT30" s="111" t="s">
        <v>407</v>
      </c>
      <c r="AU30" s="111">
        <f t="shared" si="12"/>
        <v>1</v>
      </c>
      <c r="AV30" s="109" t="s">
        <v>652</v>
      </c>
      <c r="AW30" s="111" t="s">
        <v>410</v>
      </c>
      <c r="AX30" s="111">
        <f t="shared" si="13"/>
        <v>0</v>
      </c>
      <c r="AY30" s="137"/>
    </row>
    <row r="31" spans="1:51" ht="120" x14ac:dyDescent="0.25">
      <c r="A31" s="204" t="s">
        <v>276</v>
      </c>
      <c r="B31" s="213" t="s">
        <v>396</v>
      </c>
      <c r="C31" s="206" t="s">
        <v>267</v>
      </c>
      <c r="D31" s="111" t="s">
        <v>410</v>
      </c>
      <c r="E31" s="111">
        <f t="shared" si="0"/>
        <v>0</v>
      </c>
      <c r="F31" s="113"/>
      <c r="G31" s="111" t="s">
        <v>410</v>
      </c>
      <c r="H31" s="111">
        <f t="shared" si="1"/>
        <v>0</v>
      </c>
      <c r="I31" s="137"/>
      <c r="J31" s="111" t="s">
        <v>410</v>
      </c>
      <c r="K31" s="111">
        <f t="shared" si="2"/>
        <v>0</v>
      </c>
      <c r="L31" s="113"/>
      <c r="M31" s="111" t="s">
        <v>410</v>
      </c>
      <c r="N31" s="111">
        <f t="shared" si="3"/>
        <v>0</v>
      </c>
      <c r="O31" s="113"/>
      <c r="P31" s="111" t="s">
        <v>410</v>
      </c>
      <c r="Q31" s="111">
        <f t="shared" si="4"/>
        <v>0</v>
      </c>
      <c r="R31" s="137"/>
      <c r="S31" s="103" t="s">
        <v>410</v>
      </c>
      <c r="T31" s="103">
        <v>0</v>
      </c>
      <c r="U31" s="137"/>
      <c r="V31" s="111" t="s">
        <v>410</v>
      </c>
      <c r="W31" s="103">
        <v>0</v>
      </c>
      <c r="X31" s="113"/>
      <c r="Y31" s="111" t="s">
        <v>410</v>
      </c>
      <c r="Z31" s="111">
        <f t="shared" si="5"/>
        <v>0</v>
      </c>
      <c r="AA31" s="103"/>
      <c r="AB31" s="111" t="s">
        <v>410</v>
      </c>
      <c r="AC31" s="111">
        <f t="shared" si="6"/>
        <v>0</v>
      </c>
      <c r="AD31" s="109"/>
      <c r="AE31" s="111" t="s">
        <v>410</v>
      </c>
      <c r="AF31" s="111">
        <f t="shared" si="7"/>
        <v>0</v>
      </c>
      <c r="AG31" s="113"/>
      <c r="AH31" s="111" t="s">
        <v>410</v>
      </c>
      <c r="AI31" s="111">
        <f t="shared" si="8"/>
        <v>0</v>
      </c>
      <c r="AJ31" s="137"/>
      <c r="AK31" s="111" t="s">
        <v>410</v>
      </c>
      <c r="AL31" s="111">
        <f t="shared" si="9"/>
        <v>0</v>
      </c>
      <c r="AM31" s="113"/>
      <c r="AN31" s="111" t="s">
        <v>410</v>
      </c>
      <c r="AO31" s="111">
        <f t="shared" si="10"/>
        <v>0</v>
      </c>
      <c r="AP31" s="113"/>
      <c r="AQ31" s="111" t="s">
        <v>410</v>
      </c>
      <c r="AR31" s="111">
        <f t="shared" si="11"/>
        <v>0</v>
      </c>
      <c r="AS31" s="113"/>
      <c r="AT31" s="111" t="s">
        <v>407</v>
      </c>
      <c r="AU31" s="111">
        <f t="shared" si="12"/>
        <v>1</v>
      </c>
      <c r="AV31" s="138" t="s">
        <v>653</v>
      </c>
      <c r="AW31" s="109" t="s">
        <v>410</v>
      </c>
      <c r="AX31" s="111">
        <f t="shared" si="13"/>
        <v>0</v>
      </c>
      <c r="AY31" s="137"/>
    </row>
    <row r="32" spans="1:51" s="81" customFormat="1" x14ac:dyDescent="0.25">
      <c r="A32" s="130"/>
      <c r="B32" s="131"/>
      <c r="C32" s="132"/>
      <c r="D32" s="133"/>
      <c r="E32" s="24">
        <f>SUM(E5:E31)</f>
        <v>2</v>
      </c>
      <c r="F32" s="134"/>
      <c r="G32" s="97"/>
      <c r="H32" s="24">
        <f t="shared" ref="H32:AX32" si="14">SUM(H5:H31)</f>
        <v>0</v>
      </c>
      <c r="I32" s="135"/>
      <c r="J32" s="133"/>
      <c r="K32" s="24">
        <f t="shared" si="14"/>
        <v>2</v>
      </c>
      <c r="L32" s="134"/>
      <c r="M32" s="97"/>
      <c r="N32" s="24">
        <f>SUM(N5:N31)</f>
        <v>2</v>
      </c>
      <c r="O32" s="135"/>
      <c r="P32" s="133"/>
      <c r="Q32" s="24">
        <f>SUM(Q5:Q31)</f>
        <v>0</v>
      </c>
      <c r="R32" s="134"/>
      <c r="S32" s="97"/>
      <c r="T32" s="24">
        <f>SUM(U5:U31)</f>
        <v>0</v>
      </c>
      <c r="U32" s="135"/>
      <c r="V32" s="133"/>
      <c r="W32" s="24">
        <f t="shared" si="14"/>
        <v>3</v>
      </c>
      <c r="X32" s="134"/>
      <c r="Y32" s="97"/>
      <c r="Z32" s="24">
        <f t="shared" si="14"/>
        <v>0</v>
      </c>
      <c r="AA32" s="135"/>
      <c r="AB32" s="133"/>
      <c r="AC32" s="24">
        <f>SUM(AC5:AC31)</f>
        <v>5</v>
      </c>
      <c r="AD32" s="134"/>
      <c r="AE32" s="97"/>
      <c r="AF32" s="24">
        <f>SUM(AF5:AF31)</f>
        <v>5</v>
      </c>
      <c r="AG32" s="135"/>
      <c r="AH32" s="133"/>
      <c r="AI32" s="24">
        <f>SUM(AI5:AI31)</f>
        <v>0</v>
      </c>
      <c r="AJ32" s="134"/>
      <c r="AK32" s="97"/>
      <c r="AL32" s="24">
        <f>SUM(AL5:AL31)</f>
        <v>2</v>
      </c>
      <c r="AM32" s="135"/>
      <c r="AN32" s="133"/>
      <c r="AO32" s="24">
        <f t="shared" ref="AO32:AR32" si="15">SUM(AO5:AO31)</f>
        <v>6</v>
      </c>
      <c r="AP32" s="134"/>
      <c r="AQ32" s="97"/>
      <c r="AR32" s="24">
        <f t="shared" si="15"/>
        <v>9</v>
      </c>
      <c r="AS32" s="135"/>
      <c r="AT32" s="133"/>
      <c r="AU32" s="24">
        <f>SUM(AU5:AU31)</f>
        <v>7</v>
      </c>
      <c r="AV32" s="134"/>
      <c r="AW32" s="97"/>
      <c r="AX32" s="24">
        <f t="shared" si="14"/>
        <v>0</v>
      </c>
      <c r="AY32" s="136"/>
    </row>
    <row r="33" spans="1:51" x14ac:dyDescent="0.25">
      <c r="A33" s="90"/>
      <c r="B33" s="94"/>
      <c r="C33" s="94"/>
      <c r="D33" s="92"/>
      <c r="E33" s="92"/>
      <c r="F33" s="93"/>
      <c r="G33" s="92"/>
      <c r="H33" s="92"/>
      <c r="I33" s="93"/>
      <c r="J33" s="92"/>
      <c r="K33" s="92"/>
      <c r="L33" s="93"/>
      <c r="M33" s="92"/>
      <c r="N33" s="92"/>
      <c r="O33" s="93"/>
      <c r="P33" s="92"/>
      <c r="Q33" s="92"/>
      <c r="R33" s="93"/>
      <c r="S33" s="92"/>
      <c r="T33" s="92"/>
      <c r="U33" s="93"/>
      <c r="V33" s="92"/>
      <c r="W33" s="92"/>
      <c r="X33" s="93"/>
      <c r="Y33" s="92"/>
      <c r="Z33" s="92"/>
      <c r="AA33" s="93"/>
      <c r="AB33" s="92"/>
      <c r="AC33" s="92"/>
      <c r="AD33" s="93"/>
      <c r="AE33" s="92"/>
      <c r="AF33" s="92"/>
      <c r="AG33" s="93"/>
      <c r="AH33" s="92"/>
      <c r="AI33" s="92"/>
      <c r="AJ33" s="93"/>
      <c r="AK33" s="92"/>
      <c r="AL33" s="92"/>
      <c r="AM33" s="93"/>
      <c r="AN33" s="92"/>
      <c r="AO33" s="92"/>
      <c r="AP33" s="93"/>
      <c r="AQ33" s="92"/>
      <c r="AR33" s="92"/>
      <c r="AS33" s="93"/>
      <c r="AT33" s="92"/>
      <c r="AU33" s="92"/>
      <c r="AV33" s="93"/>
      <c r="AW33" s="92"/>
      <c r="AX33" s="92"/>
      <c r="AY33" s="93"/>
    </row>
    <row r="34" spans="1:51" x14ac:dyDescent="0.25">
      <c r="B34" s="42"/>
      <c r="C34" s="42"/>
    </row>
    <row r="35" spans="1:51" x14ac:dyDescent="0.25">
      <c r="B35" s="42"/>
      <c r="C35" s="42"/>
    </row>
    <row r="36" spans="1:51" x14ac:dyDescent="0.25">
      <c r="B36" s="42"/>
      <c r="C36" s="42"/>
    </row>
    <row r="183" spans="1:1" x14ac:dyDescent="0.25">
      <c r="A183" s="86"/>
    </row>
    <row r="184" spans="1:1" x14ac:dyDescent="0.25">
      <c r="A184" s="42"/>
    </row>
    <row r="185" spans="1:1" x14ac:dyDescent="0.25">
      <c r="A185" s="42"/>
    </row>
    <row r="186" spans="1:1" x14ac:dyDescent="0.25">
      <c r="A186" s="42"/>
    </row>
    <row r="187" spans="1:1" x14ac:dyDescent="0.25">
      <c r="A187" s="42"/>
    </row>
    <row r="188" spans="1:1" x14ac:dyDescent="0.25">
      <c r="A188" s="42"/>
    </row>
    <row r="189" spans="1:1" x14ac:dyDescent="0.25">
      <c r="A189" s="42"/>
    </row>
    <row r="190" spans="1:1" x14ac:dyDescent="0.25">
      <c r="A190" s="42"/>
    </row>
  </sheetData>
  <mergeCells count="18">
    <mergeCell ref="A1:AY1"/>
    <mergeCell ref="M2:O2"/>
    <mergeCell ref="J2:L2"/>
    <mergeCell ref="G2:I2"/>
    <mergeCell ref="D2:F2"/>
    <mergeCell ref="AH2:AJ2"/>
    <mergeCell ref="AE2:AG2"/>
    <mergeCell ref="A2:B2"/>
    <mergeCell ref="P2:R2"/>
    <mergeCell ref="AB2:AD2"/>
    <mergeCell ref="Y2:AA2"/>
    <mergeCell ref="V2:X2"/>
    <mergeCell ref="S2:U2"/>
    <mergeCell ref="AW2:AY2"/>
    <mergeCell ref="AT2:AV2"/>
    <mergeCell ref="AQ2:AS2"/>
    <mergeCell ref="AN2:AP2"/>
    <mergeCell ref="AK2:AM2"/>
  </mergeCells>
  <hyperlinks>
    <hyperlink ref="X5" r:id="rId1" xr:uid="{7DCF5F0A-1DB6-4A51-B896-0D0270CDC2BD}"/>
    <hyperlink ref="AD5" r:id="rId2" display="https://corporate.lidl.co.uk/sustainability/human-rights-ethical-trade" xr:uid="{08122768-86D7-4375-8FDD-FE51F9704AF5}"/>
    <hyperlink ref="AD13" r:id="rId3" display="https://corporate.lidl.co.uk/sustainability/human-rights-ethical-trade/hria; Due diligence paper, https://www.lidl.de/de/menschenrechte/s7381285,, pp. 25, 26 https://corporate.lidl.co.uk/storage/download/file/7d1ab8f66c5df6e4918d1bd635e17b23/Human+Rights+and+Environmental+Due+Diligence+Policy+March+2020_V_final.pdf" xr:uid="{03FAF8A3-2C42-45F5-BE50-B4BCA0ABBBDD}"/>
    <hyperlink ref="AG5" r:id="rId4" xr:uid="{224AF876-8C10-417E-80BB-E5B7EF62B587}"/>
    <hyperlink ref="AG6" r:id="rId5" xr:uid="{0C4EB81E-9BD0-4A31-9036-C389356AF197}"/>
    <hyperlink ref="AM17" r:id="rId6" xr:uid="{074FD615-E798-4ACF-A417-869BBF5E7BF9}"/>
    <hyperlink ref="AM22" r:id="rId7" xr:uid="{8E311B39-6942-4E64-ABAA-65353AE0483D}"/>
    <hyperlink ref="AV22" r:id="rId8" display="https://corporate.walmart.com/womensempowerment/about" xr:uid="{801560BE-C6A4-4251-8D22-51C3163312CC}"/>
    <hyperlink ref="AV29" r:id="rId9" xr:uid="{854E1375-21F2-4EF3-A0C6-01F7C7621E60}"/>
    <hyperlink ref="AV31" r:id="rId10" xr:uid="{E2DD0F6D-9327-4A08-A81C-5F71617ECE8C}"/>
  </hyperlinks>
  <pageMargins left="0.7" right="0.7" top="0.75" bottom="0.75" header="0.3" footer="0.3"/>
  <pageSetup paperSize="8" orientation="landscape" verticalDpi="300"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Q36"/>
  <sheetViews>
    <sheetView workbookViewId="0">
      <selection activeCell="A4" sqref="A4:B4"/>
    </sheetView>
  </sheetViews>
  <sheetFormatPr defaultColWidth="8.7109375" defaultRowHeight="15" x14ac:dyDescent="0.25"/>
  <cols>
    <col min="1" max="1" width="28.7109375" style="11" customWidth="1"/>
    <col min="2" max="2" width="123.140625" style="10" customWidth="1"/>
    <col min="3" max="16384" width="8.7109375" style="12"/>
  </cols>
  <sheetData>
    <row r="1" spans="1:173" s="35" customFormat="1" ht="21" x14ac:dyDescent="0.25">
      <c r="A1" s="189" t="s">
        <v>277</v>
      </c>
      <c r="B1" s="189"/>
    </row>
    <row r="2" spans="1:173" s="35" customFormat="1" ht="29.1" customHeight="1" x14ac:dyDescent="0.25">
      <c r="A2" s="190" t="s">
        <v>664</v>
      </c>
      <c r="B2" s="191"/>
    </row>
    <row r="3" spans="1:173" s="184" customFormat="1" ht="18" customHeight="1" x14ac:dyDescent="0.25">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183"/>
      <c r="BM3" s="183"/>
      <c r="BN3" s="183"/>
      <c r="BO3" s="183"/>
      <c r="BP3" s="183"/>
      <c r="BQ3" s="183"/>
      <c r="BR3" s="183"/>
      <c r="BS3" s="183"/>
      <c r="BT3" s="183"/>
      <c r="BU3" s="183"/>
      <c r="BV3" s="183"/>
      <c r="BW3" s="183"/>
      <c r="BX3" s="183"/>
      <c r="BY3" s="183"/>
      <c r="BZ3" s="183"/>
      <c r="CA3" s="183"/>
      <c r="CB3" s="183"/>
      <c r="CC3" s="183"/>
      <c r="CD3" s="183"/>
      <c r="CE3" s="183"/>
      <c r="CF3" s="183"/>
      <c r="CG3" s="183"/>
      <c r="CH3" s="183"/>
      <c r="CI3" s="183"/>
      <c r="CJ3" s="183"/>
      <c r="CK3" s="183"/>
      <c r="CL3" s="183"/>
      <c r="CM3" s="183"/>
      <c r="CN3" s="183"/>
      <c r="CO3" s="183"/>
      <c r="CP3" s="183"/>
      <c r="CQ3" s="183"/>
      <c r="CR3" s="183"/>
      <c r="CS3" s="183"/>
      <c r="CT3" s="183"/>
      <c r="CU3" s="183"/>
      <c r="CV3" s="183"/>
      <c r="CW3" s="183"/>
      <c r="CX3" s="183"/>
      <c r="CY3" s="183"/>
      <c r="CZ3" s="183"/>
      <c r="DA3" s="183"/>
      <c r="DB3" s="183"/>
      <c r="DC3" s="183"/>
      <c r="DD3" s="183"/>
      <c r="DE3" s="183"/>
      <c r="DF3" s="183"/>
      <c r="DG3" s="183"/>
      <c r="DH3" s="183"/>
      <c r="DI3" s="183"/>
      <c r="DJ3" s="183"/>
      <c r="DK3" s="183"/>
      <c r="DL3" s="183"/>
      <c r="DM3" s="183"/>
      <c r="DN3" s="183"/>
      <c r="DO3" s="183"/>
      <c r="DP3" s="183"/>
      <c r="DQ3" s="183"/>
      <c r="DR3" s="183"/>
      <c r="DS3" s="183"/>
      <c r="DT3" s="183"/>
      <c r="DU3" s="183"/>
      <c r="DV3" s="183"/>
      <c r="DW3" s="183"/>
      <c r="DX3" s="183"/>
      <c r="DY3" s="183"/>
      <c r="DZ3" s="183"/>
      <c r="EA3" s="183"/>
      <c r="EB3" s="183"/>
      <c r="EC3" s="183"/>
      <c r="ED3" s="183"/>
      <c r="EE3" s="183"/>
      <c r="EF3" s="183"/>
      <c r="EG3" s="183"/>
      <c r="EH3" s="183"/>
      <c r="EI3" s="183"/>
      <c r="EJ3" s="183"/>
      <c r="EK3" s="183"/>
      <c r="EL3" s="183"/>
      <c r="EM3" s="183"/>
      <c r="EN3" s="183"/>
      <c r="EO3" s="183"/>
      <c r="EP3" s="183"/>
      <c r="EQ3" s="183"/>
      <c r="ER3" s="183"/>
      <c r="ES3" s="183"/>
      <c r="ET3" s="183"/>
      <c r="EU3" s="183"/>
      <c r="EV3" s="183"/>
      <c r="EW3" s="183"/>
      <c r="EX3" s="183"/>
      <c r="EY3" s="183"/>
      <c r="EZ3" s="183"/>
      <c r="FA3" s="183"/>
      <c r="FB3" s="183"/>
      <c r="FC3" s="183"/>
      <c r="FD3" s="183"/>
      <c r="FE3" s="183"/>
      <c r="FF3" s="183"/>
      <c r="FG3" s="183"/>
      <c r="FH3" s="183"/>
      <c r="FI3" s="183"/>
      <c r="FJ3" s="183"/>
      <c r="FK3" s="183"/>
      <c r="FL3" s="183"/>
      <c r="FM3" s="183"/>
      <c r="FN3" s="183"/>
      <c r="FO3" s="183"/>
      <c r="FP3" s="183"/>
      <c r="FQ3" s="183"/>
    </row>
    <row r="4" spans="1:173" s="36" customFormat="1" ht="132" customHeight="1" x14ac:dyDescent="0.25">
      <c r="A4" s="192" t="s">
        <v>660</v>
      </c>
      <c r="B4" s="193"/>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2"/>
      <c r="EQ4" s="102"/>
      <c r="ER4" s="102"/>
      <c r="ES4" s="102"/>
      <c r="ET4" s="102"/>
      <c r="EU4" s="102"/>
      <c r="EV4" s="102"/>
      <c r="EW4" s="102"/>
      <c r="EX4" s="102"/>
      <c r="EY4" s="102"/>
      <c r="EZ4" s="102"/>
      <c r="FA4" s="102"/>
      <c r="FB4" s="102"/>
      <c r="FC4" s="102"/>
      <c r="FD4" s="102"/>
      <c r="FE4" s="102"/>
      <c r="FF4" s="102"/>
      <c r="FG4" s="102"/>
      <c r="FH4" s="102"/>
      <c r="FI4" s="102"/>
      <c r="FJ4" s="102"/>
      <c r="FK4" s="102"/>
      <c r="FL4" s="102"/>
      <c r="FM4" s="102"/>
      <c r="FN4" s="102"/>
      <c r="FO4" s="102"/>
      <c r="FP4" s="102"/>
      <c r="FQ4" s="102"/>
    </row>
    <row r="5" spans="1:173" s="36" customFormat="1" ht="18.75" x14ac:dyDescent="0.25">
      <c r="A5" s="202"/>
      <c r="B5" s="203"/>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c r="EH5" s="102"/>
      <c r="EI5" s="102"/>
      <c r="EJ5" s="102"/>
      <c r="EK5" s="102"/>
      <c r="EL5" s="102"/>
      <c r="EM5" s="102"/>
      <c r="EN5" s="102"/>
      <c r="EO5" s="102"/>
      <c r="EP5" s="102"/>
      <c r="EQ5" s="102"/>
      <c r="ER5" s="102"/>
      <c r="ES5" s="102"/>
      <c r="ET5" s="102"/>
      <c r="EU5" s="102"/>
      <c r="EV5" s="102"/>
      <c r="EW5" s="102"/>
      <c r="EX5" s="102"/>
      <c r="EY5" s="102"/>
      <c r="EZ5" s="102"/>
      <c r="FA5" s="102"/>
      <c r="FB5" s="102"/>
      <c r="FC5" s="102"/>
      <c r="FD5" s="102"/>
      <c r="FE5" s="102"/>
      <c r="FF5" s="102"/>
      <c r="FG5" s="102"/>
      <c r="FH5" s="102"/>
      <c r="FI5" s="102"/>
      <c r="FJ5" s="102"/>
      <c r="FK5" s="102"/>
      <c r="FL5" s="102"/>
      <c r="FM5" s="102"/>
      <c r="FN5" s="102"/>
      <c r="FO5" s="102"/>
      <c r="FP5" s="102"/>
      <c r="FQ5" s="102"/>
    </row>
    <row r="6" spans="1:173" s="11" customFormat="1" ht="51.75" customHeight="1" x14ac:dyDescent="0.25">
      <c r="A6" s="194" t="s">
        <v>278</v>
      </c>
      <c r="B6" s="195"/>
    </row>
    <row r="7" spans="1:173" s="11" customFormat="1" ht="13.35" customHeight="1" x14ac:dyDescent="0.25">
      <c r="A7" s="185"/>
      <c r="B7" s="186"/>
    </row>
    <row r="8" spans="1:173" s="11" customFormat="1" ht="125.25" customHeight="1" x14ac:dyDescent="0.25">
      <c r="A8" s="187" t="s">
        <v>661</v>
      </c>
      <c r="B8" s="188"/>
    </row>
    <row r="9" spans="1:173" s="11" customFormat="1" x14ac:dyDescent="0.25">
      <c r="A9" s="202"/>
      <c r="B9" s="203"/>
    </row>
    <row r="10" spans="1:173" s="11" customFormat="1" ht="60" customHeight="1" x14ac:dyDescent="0.25">
      <c r="A10" s="194" t="s">
        <v>279</v>
      </c>
      <c r="B10" s="195"/>
    </row>
    <row r="11" spans="1:173" s="10" customFormat="1" x14ac:dyDescent="0.25">
      <c r="A11" s="202"/>
      <c r="B11" s="203"/>
    </row>
    <row r="12" spans="1:173" s="10" customFormat="1" ht="96.75" customHeight="1" x14ac:dyDescent="0.25">
      <c r="A12" s="194" t="s">
        <v>280</v>
      </c>
      <c r="B12" s="195"/>
    </row>
    <row r="13" spans="1:173" s="10" customFormat="1" x14ac:dyDescent="0.25">
      <c r="A13" s="185"/>
      <c r="B13" s="186"/>
    </row>
    <row r="14" spans="1:173" s="10" customFormat="1" ht="85.5" customHeight="1" x14ac:dyDescent="0.25">
      <c r="A14" s="196" t="s">
        <v>281</v>
      </c>
      <c r="B14" s="197"/>
    </row>
    <row r="15" spans="1:173" s="10" customFormat="1" x14ac:dyDescent="0.25">
      <c r="A15" s="198" t="s">
        <v>282</v>
      </c>
      <c r="B15" s="199"/>
    </row>
    <row r="16" spans="1:173" s="10" customFormat="1" x14ac:dyDescent="0.25">
      <c r="A16" s="200"/>
      <c r="B16" s="201"/>
    </row>
    <row r="17" spans="1:2" s="35" customFormat="1" ht="21" x14ac:dyDescent="0.25">
      <c r="A17" s="189" t="s">
        <v>283</v>
      </c>
      <c r="B17" s="189"/>
    </row>
    <row r="18" spans="1:2" s="35" customFormat="1" ht="60" x14ac:dyDescent="0.25">
      <c r="A18" s="21" t="s">
        <v>284</v>
      </c>
      <c r="B18" s="111" t="s">
        <v>662</v>
      </c>
    </row>
    <row r="19" spans="1:2" s="35" customFormat="1" ht="30" x14ac:dyDescent="0.25">
      <c r="A19" s="21" t="s">
        <v>285</v>
      </c>
      <c r="B19" s="22" t="s">
        <v>286</v>
      </c>
    </row>
    <row r="20" spans="1:2" s="35" customFormat="1" ht="195" x14ac:dyDescent="0.25">
      <c r="A20" s="21" t="s">
        <v>287</v>
      </c>
      <c r="B20" s="22" t="s">
        <v>288</v>
      </c>
    </row>
    <row r="21" spans="1:2" s="35" customFormat="1" ht="75" x14ac:dyDescent="0.25">
      <c r="A21" s="21" t="s">
        <v>289</v>
      </c>
      <c r="B21" s="22" t="s">
        <v>406</v>
      </c>
    </row>
    <row r="22" spans="1:2" s="35" customFormat="1" ht="409.5" x14ac:dyDescent="0.25">
      <c r="A22" s="21" t="s">
        <v>290</v>
      </c>
      <c r="B22" s="22" t="s">
        <v>291</v>
      </c>
    </row>
    <row r="23" spans="1:2" s="35" customFormat="1" ht="75" x14ac:dyDescent="0.25">
      <c r="A23" s="21" t="s">
        <v>292</v>
      </c>
      <c r="B23" s="22" t="s">
        <v>293</v>
      </c>
    </row>
    <row r="24" spans="1:2" s="35" customFormat="1" ht="45" x14ac:dyDescent="0.25">
      <c r="A24" s="21" t="s">
        <v>294</v>
      </c>
      <c r="B24" s="22" t="s">
        <v>295</v>
      </c>
    </row>
    <row r="25" spans="1:2" s="35" customFormat="1" ht="75" x14ac:dyDescent="0.25">
      <c r="A25" s="21" t="s">
        <v>296</v>
      </c>
      <c r="B25" s="23" t="s">
        <v>297</v>
      </c>
    </row>
    <row r="26" spans="1:2" s="35" customFormat="1" ht="45" x14ac:dyDescent="0.25">
      <c r="A26" s="21" t="s">
        <v>298</v>
      </c>
      <c r="B26" s="22" t="s">
        <v>299</v>
      </c>
    </row>
    <row r="27" spans="1:2" s="35" customFormat="1" ht="180" x14ac:dyDescent="0.25">
      <c r="A27" s="21" t="s">
        <v>300</v>
      </c>
      <c r="B27" s="22" t="s">
        <v>301</v>
      </c>
    </row>
    <row r="28" spans="1:2" s="35" customFormat="1" ht="195" x14ac:dyDescent="0.25">
      <c r="A28" s="21" t="s">
        <v>302</v>
      </c>
      <c r="B28" s="22" t="s">
        <v>397</v>
      </c>
    </row>
    <row r="29" spans="1:2" s="35" customFormat="1" ht="90" x14ac:dyDescent="0.25">
      <c r="A29" s="21" t="s">
        <v>398</v>
      </c>
      <c r="B29" s="22" t="s">
        <v>399</v>
      </c>
    </row>
    <row r="30" spans="1:2" s="35" customFormat="1" ht="105" x14ac:dyDescent="0.25">
      <c r="A30" s="21" t="s">
        <v>303</v>
      </c>
      <c r="B30" s="22" t="s">
        <v>304</v>
      </c>
    </row>
    <row r="31" spans="1:2" s="35" customFormat="1" ht="45" x14ac:dyDescent="0.25">
      <c r="A31" s="21" t="s">
        <v>305</v>
      </c>
      <c r="B31" s="22" t="s">
        <v>400</v>
      </c>
    </row>
    <row r="32" spans="1:2" s="35" customFormat="1" ht="225" x14ac:dyDescent="0.25">
      <c r="A32" s="37" t="s">
        <v>401</v>
      </c>
      <c r="B32" s="38" t="s">
        <v>402</v>
      </c>
    </row>
    <row r="33" spans="1:2" s="35" customFormat="1" ht="30" x14ac:dyDescent="0.25">
      <c r="A33" s="21" t="s">
        <v>306</v>
      </c>
      <c r="B33" s="22" t="s">
        <v>403</v>
      </c>
    </row>
    <row r="34" spans="1:2" s="35" customFormat="1" ht="45" x14ac:dyDescent="0.25">
      <c r="A34" s="21" t="s">
        <v>307</v>
      </c>
      <c r="B34" s="22" t="s">
        <v>308</v>
      </c>
    </row>
    <row r="35" spans="1:2" s="35" customFormat="1" ht="255" x14ac:dyDescent="0.25">
      <c r="A35" s="37" t="s">
        <v>309</v>
      </c>
      <c r="B35" s="38" t="s">
        <v>310</v>
      </c>
    </row>
    <row r="36" spans="1:2" x14ac:dyDescent="0.25">
      <c r="A36" s="39"/>
      <c r="B36" s="40"/>
    </row>
  </sheetData>
  <mergeCells count="17">
    <mergeCell ref="A17:B17"/>
    <mergeCell ref="A4:B4"/>
    <mergeCell ref="A6:B6"/>
    <mergeCell ref="A10:B10"/>
    <mergeCell ref="A12:B12"/>
    <mergeCell ref="A14:B14"/>
    <mergeCell ref="A15:B15"/>
    <mergeCell ref="A16:B16"/>
    <mergeCell ref="A13:B13"/>
    <mergeCell ref="A11:B11"/>
    <mergeCell ref="A9:B9"/>
    <mergeCell ref="A5:B5"/>
    <mergeCell ref="A3:XFD3"/>
    <mergeCell ref="A7:B7"/>
    <mergeCell ref="A8:B8"/>
    <mergeCell ref="A1:B1"/>
    <mergeCell ref="A2:B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Company overview</vt:lpstr>
      <vt:lpstr>Transparency and accountability</vt:lpstr>
      <vt:lpstr>Workers</vt:lpstr>
      <vt:lpstr>Smallholder farmers</vt:lpstr>
      <vt:lpstr>Women</vt:lpstr>
      <vt:lpstr>Notes, Definitions &amp; Criteria</vt:lpstr>
      <vt:lpstr>'Company overview'!Print_Area</vt:lpstr>
      <vt:lpstr>'Notes, Definitions &amp; Criteria'!Print_Area</vt:lpstr>
      <vt:lpstr>'Smallholder farmers'!Print_Area</vt:lpstr>
      <vt:lpstr>'Transparency and accountability'!Print_Area</vt:lpstr>
      <vt:lpstr>Women!Print_Area</vt:lpstr>
      <vt:lpstr>Workers!Print_Area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dc:creator>
  <cp:keywords/>
  <dc:description/>
  <cp:lastModifiedBy>Rosa Polaschek</cp:lastModifiedBy>
  <cp:revision/>
  <dcterms:created xsi:type="dcterms:W3CDTF">2017-01-09T09:28:33Z</dcterms:created>
  <dcterms:modified xsi:type="dcterms:W3CDTF">2020-06-22T14:59:00Z</dcterms:modified>
  <cp:category/>
  <cp:contentStatus/>
</cp:coreProperties>
</file>